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2022\žalúzie rolety\2022\OF\"/>
    </mc:Choice>
  </mc:AlternateContent>
  <bookViews>
    <workbookView xWindow="0" yWindow="0" windowWidth="19200" windowHeight="7140"/>
  </bookViews>
  <sheets>
    <sheet name="Hárok1" sheetId="1" r:id="rId1"/>
  </sheets>
  <definedNames>
    <definedName name="_xlnm.Print_Area" localSheetId="0">Hárok1!$A$1:$I$45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A24" i="1"/>
  <c r="G23" i="1"/>
  <c r="G22" i="1"/>
  <c r="A22" i="1"/>
  <c r="G21" i="1"/>
  <c r="G20" i="1"/>
  <c r="A20" i="1"/>
  <c r="G19" i="1"/>
  <c r="G18" i="1"/>
  <c r="I18" i="1" s="1"/>
  <c r="A18" i="1"/>
  <c r="G17" i="1"/>
  <c r="G16" i="1"/>
  <c r="A16" i="1"/>
  <c r="G15" i="1"/>
  <c r="G14" i="1"/>
  <c r="A14" i="1"/>
  <c r="G13" i="1"/>
  <c r="I14" i="1" l="1"/>
  <c r="I16" i="1"/>
  <c r="I20" i="1"/>
  <c r="I22" i="1"/>
  <c r="I24" i="1"/>
  <c r="G31" i="1" l="1"/>
  <c r="A31" i="1"/>
  <c r="G39" i="1" l="1"/>
  <c r="A39" i="1"/>
  <c r="G38" i="1"/>
  <c r="G37" i="1"/>
  <c r="A37" i="1"/>
  <c r="G36" i="1"/>
  <c r="G35" i="1"/>
  <c r="G33" i="1"/>
  <c r="G29" i="1"/>
  <c r="G28" i="1"/>
  <c r="G26" i="1"/>
  <c r="G12" i="1"/>
  <c r="G10" i="1"/>
  <c r="G8" i="1"/>
  <c r="G34" i="1"/>
  <c r="I39" i="1" l="1"/>
  <c r="I37" i="1"/>
  <c r="I28" i="1"/>
  <c r="I29" i="1"/>
  <c r="G32" i="1"/>
  <c r="A33" i="1"/>
  <c r="I33" i="1"/>
  <c r="A35" i="1"/>
  <c r="I35" i="1"/>
  <c r="A28" i="1"/>
  <c r="G27" i="1"/>
  <c r="G25" i="1" l="1"/>
  <c r="G11" i="1"/>
  <c r="G9" i="1"/>
  <c r="G7" i="1"/>
  <c r="A8" i="1"/>
  <c r="I13" i="1" l="1"/>
  <c r="I31" i="1"/>
  <c r="I7" i="1"/>
  <c r="I26" i="1"/>
  <c r="I12" i="1"/>
  <c r="I10" i="1"/>
  <c r="I8" i="1"/>
  <c r="A26" i="1"/>
  <c r="A12" i="1"/>
  <c r="I11" i="1"/>
  <c r="A10" i="1"/>
  <c r="I9" i="1"/>
  <c r="I27" i="1" l="1"/>
  <c r="I30" i="1"/>
  <c r="I15" i="1"/>
  <c r="I42" i="1" s="1"/>
  <c r="I25" i="1"/>
  <c r="I40" i="1"/>
  <c r="I17" i="1" l="1"/>
  <c r="I32" i="1"/>
  <c r="I34" i="1" l="1"/>
  <c r="I19" i="1"/>
  <c r="I21" i="1" l="1"/>
  <c r="I23" i="1"/>
  <c r="I38" i="1"/>
  <c r="I36" i="1"/>
  <c r="I43" i="1" l="1"/>
  <c r="I44" i="1" s="1"/>
</calcChain>
</file>

<file path=xl/sharedStrings.xml><?xml version="1.0" encoding="utf-8"?>
<sst xmlns="http://schemas.openxmlformats.org/spreadsheetml/2006/main" count="107" uniqueCount="46">
  <si>
    <t>práce a dodávky</t>
  </si>
  <si>
    <t>jednotka</t>
  </si>
  <si>
    <t>množstvo</t>
  </si>
  <si>
    <t>za položku</t>
  </si>
  <si>
    <t xml:space="preserve">miesto realizácie : </t>
  </si>
  <si>
    <t>DPH</t>
  </si>
  <si>
    <t>spolu eur</t>
  </si>
  <si>
    <t>presun hmôt a dopravné náklady</t>
  </si>
  <si>
    <t>celok</t>
  </si>
  <si>
    <t>dátum:</t>
  </si>
  <si>
    <t>Bratislava</t>
  </si>
  <si>
    <t>Ekonomická univerzita - Dolnozemská 1</t>
  </si>
  <si>
    <t>miestnosť</t>
  </si>
  <si>
    <t>pč</t>
  </si>
  <si>
    <t>spracoval:</t>
  </si>
  <si>
    <t>bm/m2</t>
  </si>
  <si>
    <t>m2</t>
  </si>
  <si>
    <t>bm</t>
  </si>
  <si>
    <r>
      <t xml:space="preserve">vertikálna žalúzia   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</si>
  <si>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r>
      <t xml:space="preserve">vertikálna žalúzia  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</si>
  <si>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t>výška v mm</t>
  </si>
  <si>
    <t>šírka v mm</t>
  </si>
  <si>
    <r>
      <t xml:space="preserve">pôvodná záclonová garníža              </t>
    </r>
    <r>
      <rPr>
        <b/>
        <sz val="11"/>
        <rFont val="Calibri"/>
        <family val="2"/>
        <charset val="238"/>
        <scheme val="minor"/>
      </rPr>
      <t>DEMONTÁŽ + likvidácia</t>
    </r>
  </si>
  <si>
    <t>5C27</t>
  </si>
  <si>
    <t>5C25</t>
  </si>
  <si>
    <t>5C23</t>
  </si>
  <si>
    <t>5D30</t>
  </si>
  <si>
    <t>5D34</t>
  </si>
  <si>
    <r>
      <t xml:space="preserve">vertikálna žalúzia   ovládanie pravé </t>
    </r>
    <r>
      <rPr>
        <b/>
        <sz val="11"/>
        <rFont val="Calibri"/>
        <family val="2"/>
        <charset val="238"/>
        <scheme val="minor"/>
      </rPr>
      <t>DODÁVKA + MONTÁŽ</t>
    </r>
  </si>
  <si>
    <t>5D36</t>
  </si>
  <si>
    <t>5D31</t>
  </si>
  <si>
    <t>5D22</t>
  </si>
  <si>
    <t>5D21</t>
  </si>
  <si>
    <t>jedn. cena</t>
  </si>
  <si>
    <t>eur/bm/m2</t>
  </si>
  <si>
    <t>celkom SPOLU bez DPH</t>
  </si>
  <si>
    <t>celkom SPOLU s DPH</t>
  </si>
  <si>
    <t>5C28</t>
  </si>
  <si>
    <t>5C30</t>
  </si>
  <si>
    <t>5C07</t>
  </si>
  <si>
    <t>5C12</t>
  </si>
  <si>
    <t>5C14</t>
  </si>
  <si>
    <t>5C21</t>
  </si>
  <si>
    <t>dodávka vertikálnych žalúzií v budove V1 miestnosť</t>
  </si>
  <si>
    <t>5C27, 5C25, 5C23, 5C28, 5C30, 5C07, 5C12, 5C14, 5C21 5D30, 5D34, 5D36, 5D31,  5D22, 5D21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</si>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</sst>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1" fillId="0" borderId="0" xfId="0" applyFont="1" applyProtection="1">
      <protection locked="0"/>
    </xf>
    <xf numFmtId="0" fontId="0" fillId="0" borderId="7" xfId="0" applyBorder="1" applyAlignment="1">
      <alignment horizontal="center"/>
    </xf>
    <xf numFmtId="0" fontId="2" fillId="0" borderId="9" xfId="0" applyFont="1" applyBorder="1"/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0" fillId="2" borderId="10" xfId="0" applyNumberFormat="1" applyFill="1" applyBorder="1" applyProtection="1">
      <protection locked="0"/>
    </xf>
    <xf numFmtId="4" fontId="0" fillId="0" borderId="3" xfId="0" applyNumberFormat="1" applyBorder="1"/>
    <xf numFmtId="4" fontId="0" fillId="0" borderId="6" xfId="0" applyNumberFormat="1" applyFill="1" applyBorder="1"/>
    <xf numFmtId="4" fontId="1" fillId="0" borderId="2" xfId="0" applyNumberFormat="1" applyFont="1" applyBorder="1"/>
    <xf numFmtId="4" fontId="0" fillId="0" borderId="0" xfId="0" applyNumberFormat="1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/>
    <xf numFmtId="0" fontId="2" fillId="0" borderId="7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1" fillId="0" borderId="6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0" fillId="2" borderId="31" xfId="0" applyNumberFormat="1" applyFill="1" applyBorder="1" applyProtection="1">
      <protection locked="0"/>
    </xf>
    <xf numFmtId="4" fontId="0" fillId="2" borderId="33" xfId="0" applyNumberFormat="1" applyFill="1" applyBorder="1" applyProtection="1">
      <protection locked="0"/>
    </xf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0" fillId="0" borderId="26" xfId="0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0" fillId="0" borderId="38" xfId="0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 applyAlignment="1">
      <alignment horizontal="center"/>
    </xf>
    <xf numFmtId="4" fontId="0" fillId="2" borderId="37" xfId="0" applyNumberFormat="1" applyFill="1" applyBorder="1" applyProtection="1">
      <protection locked="0"/>
    </xf>
    <xf numFmtId="4" fontId="0" fillId="0" borderId="41" xfId="0" applyNumberFormat="1" applyBorder="1"/>
    <xf numFmtId="0" fontId="0" fillId="0" borderId="25" xfId="0" applyBorder="1"/>
    <xf numFmtId="2" fontId="3" fillId="0" borderId="31" xfId="0" applyNumberFormat="1" applyFont="1" applyBorder="1" applyAlignment="1">
      <alignment horizontal="center"/>
    </xf>
    <xf numFmtId="0" fontId="0" fillId="0" borderId="27" xfId="0" applyBorder="1"/>
    <xf numFmtId="2" fontId="3" fillId="0" borderId="33" xfId="0" applyNumberFormat="1" applyFont="1" applyBorder="1" applyAlignment="1">
      <alignment horizontal="center"/>
    </xf>
    <xf numFmtId="4" fontId="0" fillId="0" borderId="42" xfId="0" applyNumberFormat="1" applyBorder="1"/>
    <xf numFmtId="0" fontId="0" fillId="0" borderId="23" xfId="0" applyBorder="1"/>
    <xf numFmtId="0" fontId="2" fillId="0" borderId="43" xfId="0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2" fontId="3" fillId="0" borderId="32" xfId="0" applyNumberFormat="1" applyFont="1" applyBorder="1" applyAlignment="1">
      <alignment horizontal="center"/>
    </xf>
    <xf numFmtId="0" fontId="0" fillId="0" borderId="25" xfId="0" applyFill="1" applyBorder="1"/>
    <xf numFmtId="0" fontId="0" fillId="0" borderId="7" xfId="0" applyBorder="1"/>
    <xf numFmtId="4" fontId="1" fillId="0" borderId="2" xfId="0" applyNumberFormat="1" applyFont="1" applyFill="1" applyBorder="1"/>
    <xf numFmtId="9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4" fontId="0" fillId="2" borderId="49" xfId="0" applyNumberFormat="1" applyFill="1" applyBorder="1" applyProtection="1">
      <protection locked="0"/>
    </xf>
    <xf numFmtId="4" fontId="0" fillId="2" borderId="50" xfId="0" applyNumberFormat="1" applyFill="1" applyBorder="1" applyProtection="1">
      <protection locked="0"/>
    </xf>
    <xf numFmtId="4" fontId="0" fillId="2" borderId="51" xfId="0" applyNumberFormat="1" applyFill="1" applyBorder="1" applyProtection="1">
      <protection locked="0"/>
    </xf>
    <xf numFmtId="4" fontId="0" fillId="0" borderId="52" xfId="0" applyNumberFormat="1" applyBorder="1"/>
    <xf numFmtId="0" fontId="0" fillId="0" borderId="2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45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zoomScaleNormal="100" zoomScaleSheetLayoutView="100" workbookViewId="0">
      <selection activeCell="C28" sqref="C28"/>
    </sheetView>
  </sheetViews>
  <sheetFormatPr defaultRowHeight="14.5" x14ac:dyDescent="0.35"/>
  <cols>
    <col min="1" max="1" width="6.7265625" customWidth="1"/>
    <col min="2" max="2" width="4.54296875" customWidth="1"/>
    <col min="3" max="3" width="49.54296875" customWidth="1"/>
    <col min="4" max="5" width="9.90625" customWidth="1"/>
    <col min="6" max="6" width="7.81640625" customWidth="1"/>
    <col min="7" max="7" width="8.453125" customWidth="1"/>
    <col min="8" max="8" width="10.1796875" customWidth="1"/>
    <col min="9" max="9" width="9.54296875" customWidth="1"/>
    <col min="12" max="12" width="10.54296875" bestFit="1" customWidth="1"/>
  </cols>
  <sheetData>
    <row r="1" spans="1:9" ht="18.5" x14ac:dyDescent="0.45">
      <c r="A1" s="84" t="s">
        <v>43</v>
      </c>
      <c r="B1" s="85"/>
      <c r="C1" s="85"/>
      <c r="D1" s="85"/>
      <c r="E1" s="85"/>
      <c r="F1" s="85"/>
      <c r="G1" s="85"/>
      <c r="H1" s="85"/>
      <c r="I1" s="86"/>
    </row>
    <row r="2" spans="1:9" ht="16" thickBot="1" x14ac:dyDescent="0.4">
      <c r="A2" s="89" t="s">
        <v>44</v>
      </c>
      <c r="B2" s="90"/>
      <c r="C2" s="90"/>
      <c r="D2" s="90"/>
      <c r="E2" s="90"/>
      <c r="F2" s="90"/>
      <c r="G2" s="90"/>
      <c r="H2" s="90"/>
      <c r="I2" s="91"/>
    </row>
    <row r="3" spans="1:9" x14ac:dyDescent="0.35">
      <c r="C3" s="2" t="s">
        <v>4</v>
      </c>
      <c r="D3" s="2"/>
      <c r="E3" s="2"/>
      <c r="F3" t="s">
        <v>11</v>
      </c>
    </row>
    <row r="4" spans="1:9" ht="15" thickBot="1" x14ac:dyDescent="0.4">
      <c r="C4" s="2"/>
      <c r="D4" s="2"/>
      <c r="E4" s="2"/>
      <c r="F4" t="s">
        <v>10</v>
      </c>
    </row>
    <row r="5" spans="1:9" ht="15" thickBot="1" x14ac:dyDescent="0.4">
      <c r="B5" s="3"/>
      <c r="C5" s="9" t="s">
        <v>45</v>
      </c>
      <c r="D5" s="9"/>
      <c r="E5" s="9"/>
      <c r="F5" s="1"/>
      <c r="G5" s="5" t="s">
        <v>2</v>
      </c>
      <c r="H5" s="29" t="s">
        <v>33</v>
      </c>
      <c r="I5" s="27" t="s">
        <v>6</v>
      </c>
    </row>
    <row r="6" spans="1:9" ht="15" thickBot="1" x14ac:dyDescent="0.4">
      <c r="A6" s="31" t="s">
        <v>12</v>
      </c>
      <c r="B6" s="3" t="s">
        <v>13</v>
      </c>
      <c r="C6" s="1" t="s">
        <v>0</v>
      </c>
      <c r="D6" s="38" t="s">
        <v>20</v>
      </c>
      <c r="E6" s="38" t="s">
        <v>21</v>
      </c>
      <c r="F6" s="4" t="s">
        <v>1</v>
      </c>
      <c r="G6" s="5" t="s">
        <v>15</v>
      </c>
      <c r="H6" s="30" t="s">
        <v>34</v>
      </c>
      <c r="I6" s="28" t="s">
        <v>3</v>
      </c>
    </row>
    <row r="7" spans="1:9" ht="18.5" customHeight="1" x14ac:dyDescent="0.35">
      <c r="A7" s="15" t="s">
        <v>23</v>
      </c>
      <c r="B7" s="13">
        <v>1</v>
      </c>
      <c r="C7" s="39" t="s">
        <v>22</v>
      </c>
      <c r="D7" s="34"/>
      <c r="E7" s="39">
        <v>2300</v>
      </c>
      <c r="F7" s="19" t="s">
        <v>17</v>
      </c>
      <c r="G7" s="59">
        <f>E7/1000</f>
        <v>2.2999999999999998</v>
      </c>
      <c r="H7" s="45"/>
      <c r="I7" s="47">
        <f t="shared" ref="I7:I8" si="0">H7*G7</f>
        <v>0</v>
      </c>
    </row>
    <row r="8" spans="1:9" ht="18.5" customHeight="1" thickBot="1" x14ac:dyDescent="0.4">
      <c r="A8" s="16" t="str">
        <f>A7</f>
        <v>5C27</v>
      </c>
      <c r="B8" s="14">
        <v>2</v>
      </c>
      <c r="C8" s="40" t="s">
        <v>18</v>
      </c>
      <c r="D8" s="35">
        <v>1930</v>
      </c>
      <c r="E8" s="36">
        <v>2300</v>
      </c>
      <c r="F8" s="20" t="s">
        <v>16</v>
      </c>
      <c r="G8" s="68">
        <f>E8*D8/1000000</f>
        <v>4.4390000000000001</v>
      </c>
      <c r="H8" s="46"/>
      <c r="I8" s="48">
        <f t="shared" si="0"/>
        <v>0</v>
      </c>
    </row>
    <row r="9" spans="1:9" ht="18.5" customHeight="1" x14ac:dyDescent="0.35">
      <c r="A9" s="58" t="s">
        <v>24</v>
      </c>
      <c r="B9" s="17">
        <v>3</v>
      </c>
      <c r="C9" s="39" t="s">
        <v>22</v>
      </c>
      <c r="D9" s="34"/>
      <c r="E9" s="39">
        <v>2200</v>
      </c>
      <c r="F9" s="19" t="s">
        <v>17</v>
      </c>
      <c r="G9" s="59">
        <f>E9/1000</f>
        <v>2.2000000000000002</v>
      </c>
      <c r="H9" s="45"/>
      <c r="I9" s="47">
        <f t="shared" ref="I9:I12" si="1">H9*G9</f>
        <v>0</v>
      </c>
    </row>
    <row r="10" spans="1:9" ht="18.5" customHeight="1" thickBot="1" x14ac:dyDescent="0.4">
      <c r="A10" s="60" t="str">
        <f>A9</f>
        <v>5C25</v>
      </c>
      <c r="B10" s="18">
        <v>4</v>
      </c>
      <c r="C10" s="41" t="s">
        <v>19</v>
      </c>
      <c r="D10" s="35">
        <v>1930</v>
      </c>
      <c r="E10" s="36">
        <v>2200</v>
      </c>
      <c r="F10" s="20" t="s">
        <v>16</v>
      </c>
      <c r="G10" s="68">
        <f>E10*D10/1000000</f>
        <v>4.2460000000000004</v>
      </c>
      <c r="H10" s="46"/>
      <c r="I10" s="49">
        <f t="shared" si="1"/>
        <v>0</v>
      </c>
    </row>
    <row r="11" spans="1:9" ht="18.5" customHeight="1" x14ac:dyDescent="0.35">
      <c r="A11" s="58" t="s">
        <v>25</v>
      </c>
      <c r="B11" s="17">
        <v>5</v>
      </c>
      <c r="C11" s="39" t="s">
        <v>22</v>
      </c>
      <c r="D11" s="34"/>
      <c r="E11" s="39">
        <v>2140</v>
      </c>
      <c r="F11" s="19" t="s">
        <v>17</v>
      </c>
      <c r="G11" s="59">
        <f>E11/1000</f>
        <v>2.14</v>
      </c>
      <c r="H11" s="45"/>
      <c r="I11" s="47">
        <f t="shared" si="1"/>
        <v>0</v>
      </c>
    </row>
    <row r="12" spans="1:9" ht="18.5" customHeight="1" thickBot="1" x14ac:dyDescent="0.4">
      <c r="A12" s="60" t="str">
        <f>A11</f>
        <v>5C23</v>
      </c>
      <c r="B12" s="18">
        <v>6</v>
      </c>
      <c r="C12" s="41" t="s">
        <v>19</v>
      </c>
      <c r="D12" s="37">
        <v>1930</v>
      </c>
      <c r="E12" s="41">
        <v>2140</v>
      </c>
      <c r="F12" s="21" t="s">
        <v>16</v>
      </c>
      <c r="G12" s="61">
        <f>E12*D12/1000000</f>
        <v>4.1302000000000003</v>
      </c>
      <c r="H12" s="46"/>
      <c r="I12" s="49">
        <f t="shared" si="1"/>
        <v>0</v>
      </c>
    </row>
    <row r="13" spans="1:9" ht="18.5" customHeight="1" x14ac:dyDescent="0.35">
      <c r="A13" s="58" t="s">
        <v>37</v>
      </c>
      <c r="B13" s="17">
        <v>7</v>
      </c>
      <c r="C13" s="39" t="s">
        <v>22</v>
      </c>
      <c r="D13" s="34"/>
      <c r="E13" s="39">
        <v>2200</v>
      </c>
      <c r="F13" s="19" t="s">
        <v>17</v>
      </c>
      <c r="G13" s="59">
        <f>E13/1000</f>
        <v>2.2000000000000002</v>
      </c>
      <c r="H13" s="45"/>
      <c r="I13" s="47">
        <f t="shared" ref="I13:I24" si="2">H13*G13</f>
        <v>0</v>
      </c>
    </row>
    <row r="14" spans="1:9" ht="18.5" customHeight="1" thickBot="1" x14ac:dyDescent="0.4">
      <c r="A14" s="60" t="str">
        <f>A13</f>
        <v>5C28</v>
      </c>
      <c r="B14" s="18">
        <v>8</v>
      </c>
      <c r="C14" s="41" t="s">
        <v>19</v>
      </c>
      <c r="D14" s="35">
        <v>1930</v>
      </c>
      <c r="E14" s="36">
        <v>2200</v>
      </c>
      <c r="F14" s="20" t="s">
        <v>16</v>
      </c>
      <c r="G14" s="68">
        <f>E14*D14/1000000</f>
        <v>4.2460000000000004</v>
      </c>
      <c r="H14" s="46"/>
      <c r="I14" s="49">
        <f t="shared" si="2"/>
        <v>0</v>
      </c>
    </row>
    <row r="15" spans="1:9" ht="18.5" customHeight="1" x14ac:dyDescent="0.35">
      <c r="A15" s="58" t="s">
        <v>38</v>
      </c>
      <c r="B15" s="17">
        <v>9</v>
      </c>
      <c r="C15" s="39" t="s">
        <v>22</v>
      </c>
      <c r="D15" s="34"/>
      <c r="E15" s="39">
        <v>2200</v>
      </c>
      <c r="F15" s="19" t="s">
        <v>17</v>
      </c>
      <c r="G15" s="59">
        <f>E15/1000</f>
        <v>2.2000000000000002</v>
      </c>
      <c r="H15" s="45"/>
      <c r="I15" s="47">
        <f t="shared" si="2"/>
        <v>0</v>
      </c>
    </row>
    <row r="16" spans="1:9" ht="18.5" customHeight="1" thickBot="1" x14ac:dyDescent="0.4">
      <c r="A16" s="60" t="str">
        <f>A15</f>
        <v>5C30</v>
      </c>
      <c r="B16" s="18">
        <v>10</v>
      </c>
      <c r="C16" s="41" t="s">
        <v>19</v>
      </c>
      <c r="D16" s="35">
        <v>1930</v>
      </c>
      <c r="E16" s="36">
        <v>2200</v>
      </c>
      <c r="F16" s="20" t="s">
        <v>16</v>
      </c>
      <c r="G16" s="68">
        <f>E16*D16/1000000</f>
        <v>4.2460000000000004</v>
      </c>
      <c r="H16" s="46"/>
      <c r="I16" s="49">
        <f t="shared" si="2"/>
        <v>0</v>
      </c>
    </row>
    <row r="17" spans="1:9" ht="18.5" customHeight="1" x14ac:dyDescent="0.35">
      <c r="A17" s="58" t="s">
        <v>39</v>
      </c>
      <c r="B17" s="17">
        <v>11</v>
      </c>
      <c r="C17" s="39" t="s">
        <v>22</v>
      </c>
      <c r="D17" s="34"/>
      <c r="E17" s="39">
        <v>2200</v>
      </c>
      <c r="F17" s="19" t="s">
        <v>17</v>
      </c>
      <c r="G17" s="59">
        <f>E17/1000</f>
        <v>2.2000000000000002</v>
      </c>
      <c r="H17" s="45"/>
      <c r="I17" s="47">
        <f t="shared" si="2"/>
        <v>0</v>
      </c>
    </row>
    <row r="18" spans="1:9" ht="18.5" customHeight="1" thickBot="1" x14ac:dyDescent="0.4">
      <c r="A18" s="60" t="str">
        <f>A17</f>
        <v>5C07</v>
      </c>
      <c r="B18" s="18">
        <v>12</v>
      </c>
      <c r="C18" s="41" t="s">
        <v>19</v>
      </c>
      <c r="D18" s="35">
        <v>1930</v>
      </c>
      <c r="E18" s="36">
        <v>2200</v>
      </c>
      <c r="F18" s="20" t="s">
        <v>16</v>
      </c>
      <c r="G18" s="68">
        <f>E18*D18/1000000</f>
        <v>4.2460000000000004</v>
      </c>
      <c r="H18" s="46"/>
      <c r="I18" s="49">
        <f t="shared" si="2"/>
        <v>0</v>
      </c>
    </row>
    <row r="19" spans="1:9" ht="18.5" customHeight="1" x14ac:dyDescent="0.35">
      <c r="A19" s="58" t="s">
        <v>40</v>
      </c>
      <c r="B19" s="17">
        <v>13</v>
      </c>
      <c r="C19" s="39" t="s">
        <v>22</v>
      </c>
      <c r="D19" s="34"/>
      <c r="E19" s="39">
        <v>2200</v>
      </c>
      <c r="F19" s="19" t="s">
        <v>17</v>
      </c>
      <c r="G19" s="59">
        <f>E19/1000</f>
        <v>2.2000000000000002</v>
      </c>
      <c r="H19" s="45"/>
      <c r="I19" s="47">
        <f t="shared" si="2"/>
        <v>0</v>
      </c>
    </row>
    <row r="20" spans="1:9" ht="18.5" customHeight="1" thickBot="1" x14ac:dyDescent="0.4">
      <c r="A20" s="60" t="str">
        <f>A19</f>
        <v>5C12</v>
      </c>
      <c r="B20" s="18">
        <v>14</v>
      </c>
      <c r="C20" s="41" t="s">
        <v>19</v>
      </c>
      <c r="D20" s="35">
        <v>1930</v>
      </c>
      <c r="E20" s="36">
        <v>2200</v>
      </c>
      <c r="F20" s="20" t="s">
        <v>16</v>
      </c>
      <c r="G20" s="68">
        <f>E20*D20/1000000</f>
        <v>4.2460000000000004</v>
      </c>
      <c r="H20" s="46"/>
      <c r="I20" s="49">
        <f t="shared" si="2"/>
        <v>0</v>
      </c>
    </row>
    <row r="21" spans="1:9" ht="18.5" customHeight="1" x14ac:dyDescent="0.35">
      <c r="A21" s="58" t="s">
        <v>41</v>
      </c>
      <c r="B21" s="17">
        <v>15</v>
      </c>
      <c r="C21" s="39" t="s">
        <v>22</v>
      </c>
      <c r="D21" s="34"/>
      <c r="E21" s="39">
        <v>3350</v>
      </c>
      <c r="F21" s="19" t="s">
        <v>17</v>
      </c>
      <c r="G21" s="59">
        <f>E21/1000</f>
        <v>3.35</v>
      </c>
      <c r="H21" s="45"/>
      <c r="I21" s="47">
        <f t="shared" si="2"/>
        <v>0</v>
      </c>
    </row>
    <row r="22" spans="1:9" ht="18.5" customHeight="1" thickBot="1" x14ac:dyDescent="0.4">
      <c r="A22" s="60" t="str">
        <f>A21</f>
        <v>5C14</v>
      </c>
      <c r="B22" s="18">
        <v>16</v>
      </c>
      <c r="C22" s="41" t="s">
        <v>19</v>
      </c>
      <c r="D22" s="35">
        <v>1950</v>
      </c>
      <c r="E22" s="36">
        <v>3350</v>
      </c>
      <c r="F22" s="20" t="s">
        <v>16</v>
      </c>
      <c r="G22" s="68">
        <f>E22*D22/1000000</f>
        <v>6.5324999999999998</v>
      </c>
      <c r="H22" s="46"/>
      <c r="I22" s="49">
        <f t="shared" si="2"/>
        <v>0</v>
      </c>
    </row>
    <row r="23" spans="1:9" ht="18.5" customHeight="1" x14ac:dyDescent="0.35">
      <c r="A23" s="58" t="s">
        <v>42</v>
      </c>
      <c r="B23" s="17">
        <v>17</v>
      </c>
      <c r="C23" s="39" t="s">
        <v>22</v>
      </c>
      <c r="D23" s="34"/>
      <c r="E23" s="39">
        <v>3350</v>
      </c>
      <c r="F23" s="19" t="s">
        <v>17</v>
      </c>
      <c r="G23" s="59">
        <f>E23/1000</f>
        <v>3.35</v>
      </c>
      <c r="H23" s="45"/>
      <c r="I23" s="47">
        <f t="shared" si="2"/>
        <v>0</v>
      </c>
    </row>
    <row r="24" spans="1:9" ht="18.5" customHeight="1" thickBot="1" x14ac:dyDescent="0.4">
      <c r="A24" s="60" t="str">
        <f>A23</f>
        <v>5C21</v>
      </c>
      <c r="B24" s="18">
        <v>18</v>
      </c>
      <c r="C24" s="41" t="s">
        <v>19</v>
      </c>
      <c r="D24" s="35">
        <v>1950</v>
      </c>
      <c r="E24" s="36">
        <v>3350</v>
      </c>
      <c r="F24" s="21" t="s">
        <v>16</v>
      </c>
      <c r="G24" s="61">
        <f>E24*D24/1000000</f>
        <v>6.5324999999999998</v>
      </c>
      <c r="H24" s="46"/>
      <c r="I24" s="49">
        <f t="shared" si="2"/>
        <v>0</v>
      </c>
    </row>
    <row r="25" spans="1:9" ht="18.5" customHeight="1" x14ac:dyDescent="0.35">
      <c r="A25" s="69" t="s">
        <v>26</v>
      </c>
      <c r="B25" s="17">
        <v>19</v>
      </c>
      <c r="C25" s="39" t="s">
        <v>22</v>
      </c>
      <c r="D25" s="34"/>
      <c r="E25" s="39">
        <v>3350</v>
      </c>
      <c r="F25" s="19" t="s">
        <v>17</v>
      </c>
      <c r="G25" s="59">
        <f>E25/1000</f>
        <v>3.35</v>
      </c>
      <c r="H25" s="45"/>
      <c r="I25" s="47">
        <f t="shared" ref="I25:I28" si="3">H25*G25</f>
        <v>0</v>
      </c>
    </row>
    <row r="26" spans="1:9" ht="18.5" customHeight="1" thickBot="1" x14ac:dyDescent="0.4">
      <c r="A26" s="60" t="str">
        <f>A25</f>
        <v>5D30</v>
      </c>
      <c r="B26" s="18">
        <v>20</v>
      </c>
      <c r="C26" s="41" t="s">
        <v>19</v>
      </c>
      <c r="D26" s="35">
        <v>1950</v>
      </c>
      <c r="E26" s="36">
        <v>3350</v>
      </c>
      <c r="F26" s="20" t="s">
        <v>16</v>
      </c>
      <c r="G26" s="68">
        <f>E26*D26/1000000</f>
        <v>6.5324999999999998</v>
      </c>
      <c r="H26" s="46"/>
      <c r="I26" s="49">
        <f t="shared" si="3"/>
        <v>0</v>
      </c>
    </row>
    <row r="27" spans="1:9" ht="18.5" customHeight="1" x14ac:dyDescent="0.35">
      <c r="A27" s="58" t="s">
        <v>27</v>
      </c>
      <c r="B27" s="17">
        <v>21</v>
      </c>
      <c r="C27" s="39" t="s">
        <v>22</v>
      </c>
      <c r="D27" s="39"/>
      <c r="E27" s="39">
        <v>5800</v>
      </c>
      <c r="F27" s="42" t="s">
        <v>17</v>
      </c>
      <c r="G27" s="59">
        <f>E27/1000</f>
        <v>5.8</v>
      </c>
      <c r="H27" s="45"/>
      <c r="I27" s="47">
        <f t="shared" si="3"/>
        <v>0</v>
      </c>
    </row>
    <row r="28" spans="1:9" ht="18.5" customHeight="1" x14ac:dyDescent="0.35">
      <c r="A28" s="94" t="str">
        <f>A27</f>
        <v>5D34</v>
      </c>
      <c r="B28" s="50">
        <v>22</v>
      </c>
      <c r="C28" s="40" t="s">
        <v>19</v>
      </c>
      <c r="D28" s="40">
        <v>1960</v>
      </c>
      <c r="E28" s="40">
        <v>2800</v>
      </c>
      <c r="F28" s="43" t="s">
        <v>16</v>
      </c>
      <c r="G28" s="68">
        <f>E28*D28/1000000</f>
        <v>5.4880000000000004</v>
      </c>
      <c r="H28" s="75"/>
      <c r="I28" s="48">
        <f t="shared" si="3"/>
        <v>0</v>
      </c>
    </row>
    <row r="29" spans="1:9" ht="18.5" customHeight="1" thickBot="1" x14ac:dyDescent="0.4">
      <c r="A29" s="95"/>
      <c r="B29" s="79">
        <v>23</v>
      </c>
      <c r="C29" s="41" t="s">
        <v>28</v>
      </c>
      <c r="D29" s="41">
        <v>1960</v>
      </c>
      <c r="E29" s="41">
        <v>2800</v>
      </c>
      <c r="F29" s="44" t="s">
        <v>16</v>
      </c>
      <c r="G29" s="68">
        <f>E29*D29/1000000</f>
        <v>5.4880000000000004</v>
      </c>
      <c r="H29" s="76"/>
      <c r="I29" s="49">
        <f t="shared" ref="I29:I35" si="4">H29*G29</f>
        <v>0</v>
      </c>
    </row>
    <row r="30" spans="1:9" ht="18.5" customHeight="1" x14ac:dyDescent="0.35">
      <c r="A30" s="58" t="s">
        <v>27</v>
      </c>
      <c r="B30" s="81">
        <v>24</v>
      </c>
      <c r="C30" s="39" t="s">
        <v>22</v>
      </c>
      <c r="D30" s="34"/>
      <c r="E30" s="36">
        <v>2230</v>
      </c>
      <c r="F30" s="19" t="s">
        <v>17</v>
      </c>
      <c r="G30" s="59">
        <v>0</v>
      </c>
      <c r="H30" s="45"/>
      <c r="I30" s="47">
        <f t="shared" ref="I30:I31" si="5">H30*G30</f>
        <v>0</v>
      </c>
    </row>
    <row r="31" spans="1:9" ht="18.5" customHeight="1" thickBot="1" x14ac:dyDescent="0.4">
      <c r="A31" s="60" t="str">
        <f t="shared" ref="A31" si="6">A30</f>
        <v>5D34</v>
      </c>
      <c r="B31" s="82">
        <v>25</v>
      </c>
      <c r="C31" s="41" t="s">
        <v>19</v>
      </c>
      <c r="D31" s="37">
        <v>2220</v>
      </c>
      <c r="E31" s="41">
        <v>830</v>
      </c>
      <c r="F31" s="21" t="s">
        <v>16</v>
      </c>
      <c r="G31" s="68">
        <f>E31*D31/1000000</f>
        <v>1.8426</v>
      </c>
      <c r="H31" s="46"/>
      <c r="I31" s="49">
        <f t="shared" si="5"/>
        <v>0</v>
      </c>
    </row>
    <row r="32" spans="1:9" ht="18.5" customHeight="1" x14ac:dyDescent="0.35">
      <c r="A32" s="58" t="s">
        <v>29</v>
      </c>
      <c r="B32" s="80">
        <v>26</v>
      </c>
      <c r="C32" s="39" t="s">
        <v>22</v>
      </c>
      <c r="D32" s="34"/>
      <c r="E32" s="39">
        <v>3460</v>
      </c>
      <c r="F32" s="19" t="s">
        <v>17</v>
      </c>
      <c r="G32" s="59">
        <f t="shared" ref="G32" si="7">E32/1000</f>
        <v>3.46</v>
      </c>
      <c r="H32" s="45"/>
      <c r="I32" s="47">
        <f t="shared" si="4"/>
        <v>0</v>
      </c>
    </row>
    <row r="33" spans="1:9" ht="18.5" customHeight="1" thickBot="1" x14ac:dyDescent="0.4">
      <c r="A33" s="60" t="str">
        <f t="shared" ref="A33" si="8">A32</f>
        <v>5D36</v>
      </c>
      <c r="B33" s="83">
        <v>27</v>
      </c>
      <c r="C33" s="41" t="s">
        <v>19</v>
      </c>
      <c r="D33" s="37">
        <v>1950</v>
      </c>
      <c r="E33" s="41">
        <v>3460</v>
      </c>
      <c r="F33" s="21" t="s">
        <v>16</v>
      </c>
      <c r="G33" s="61">
        <f>E33*D33/1000000</f>
        <v>6.7469999999999999</v>
      </c>
      <c r="H33" s="46"/>
      <c r="I33" s="49">
        <f t="shared" si="4"/>
        <v>0</v>
      </c>
    </row>
    <row r="34" spans="1:9" ht="18.5" customHeight="1" x14ac:dyDescent="0.35">
      <c r="A34" s="58" t="s">
        <v>30</v>
      </c>
      <c r="B34" s="81">
        <v>28</v>
      </c>
      <c r="C34" s="39" t="s">
        <v>22</v>
      </c>
      <c r="D34" s="34"/>
      <c r="E34" s="39">
        <v>2260</v>
      </c>
      <c r="F34" s="19" t="s">
        <v>17</v>
      </c>
      <c r="G34" s="59">
        <f>E33*E34/1000000</f>
        <v>7.8196000000000003</v>
      </c>
      <c r="H34" s="45"/>
      <c r="I34" s="47">
        <f t="shared" si="4"/>
        <v>0</v>
      </c>
    </row>
    <row r="35" spans="1:9" ht="18.5" customHeight="1" thickBot="1" x14ac:dyDescent="0.4">
      <c r="A35" s="60" t="str">
        <f t="shared" ref="A35:A39" si="9">A34</f>
        <v>5D31</v>
      </c>
      <c r="B35" s="82">
        <v>29</v>
      </c>
      <c r="C35" s="41" t="s">
        <v>19</v>
      </c>
      <c r="D35" s="37">
        <v>2000</v>
      </c>
      <c r="E35" s="41">
        <v>2260</v>
      </c>
      <c r="F35" s="21" t="s">
        <v>16</v>
      </c>
      <c r="G35" s="61">
        <f>E35*D35/1000000</f>
        <v>4.5199999999999996</v>
      </c>
      <c r="H35" s="46"/>
      <c r="I35" s="49">
        <f t="shared" si="4"/>
        <v>0</v>
      </c>
    </row>
    <row r="36" spans="1:9" ht="18.5" customHeight="1" x14ac:dyDescent="0.35">
      <c r="A36" s="52" t="s">
        <v>31</v>
      </c>
      <c r="B36" s="80">
        <v>30</v>
      </c>
      <c r="C36" s="53" t="s">
        <v>22</v>
      </c>
      <c r="D36" s="54"/>
      <c r="E36" s="53">
        <v>2290</v>
      </c>
      <c r="F36" s="55" t="s">
        <v>17</v>
      </c>
      <c r="G36" s="51">
        <f>E35*E36/1000000</f>
        <v>5.1753999999999998</v>
      </c>
      <c r="H36" s="56"/>
      <c r="I36" s="57">
        <f t="shared" ref="I36:I39" si="10">H36*G36</f>
        <v>0</v>
      </c>
    </row>
    <row r="37" spans="1:9" ht="18.5" customHeight="1" thickBot="1" x14ac:dyDescent="0.4">
      <c r="A37" s="63" t="str">
        <f t="shared" si="9"/>
        <v>5D22</v>
      </c>
      <c r="B37" s="83">
        <v>31</v>
      </c>
      <c r="C37" s="36" t="s">
        <v>19</v>
      </c>
      <c r="D37" s="35">
        <v>1950</v>
      </c>
      <c r="E37" s="36">
        <v>2290</v>
      </c>
      <c r="F37" s="64" t="s">
        <v>16</v>
      </c>
      <c r="G37" s="65">
        <f>E37*D37/1000000</f>
        <v>4.4654999999999996</v>
      </c>
      <c r="H37" s="46"/>
      <c r="I37" s="49">
        <f t="shared" si="10"/>
        <v>0</v>
      </c>
    </row>
    <row r="38" spans="1:9" ht="18.5" customHeight="1" x14ac:dyDescent="0.35">
      <c r="A38" s="58" t="s">
        <v>32</v>
      </c>
      <c r="B38" s="81">
        <v>32</v>
      </c>
      <c r="C38" s="39" t="s">
        <v>22</v>
      </c>
      <c r="D38" s="34"/>
      <c r="E38" s="39">
        <v>2280</v>
      </c>
      <c r="F38" s="19" t="s">
        <v>17</v>
      </c>
      <c r="G38" s="59">
        <f>E37*E38/1000000</f>
        <v>5.2211999999999996</v>
      </c>
      <c r="H38" s="77"/>
      <c r="I38" s="78">
        <f t="shared" si="10"/>
        <v>0</v>
      </c>
    </row>
    <row r="39" spans="1:9" ht="18.5" customHeight="1" thickBot="1" x14ac:dyDescent="0.4">
      <c r="A39" s="60" t="str">
        <f t="shared" si="9"/>
        <v>5D21</v>
      </c>
      <c r="B39" s="82">
        <v>33</v>
      </c>
      <c r="C39" s="41" t="s">
        <v>19</v>
      </c>
      <c r="D39" s="37">
        <v>1960</v>
      </c>
      <c r="E39" s="41">
        <v>2280</v>
      </c>
      <c r="F39" s="21" t="s">
        <v>16</v>
      </c>
      <c r="G39" s="61">
        <f>E39*D39/1000000</f>
        <v>4.4687999999999999</v>
      </c>
      <c r="H39" s="46"/>
      <c r="I39" s="62">
        <f t="shared" si="10"/>
        <v>0</v>
      </c>
    </row>
    <row r="40" spans="1:9" ht="18.5" customHeight="1" thickBot="1" x14ac:dyDescent="0.4">
      <c r="A40" s="70"/>
      <c r="B40" s="10">
        <v>34</v>
      </c>
      <c r="C40" s="11" t="s">
        <v>7</v>
      </c>
      <c r="D40" s="32"/>
      <c r="E40" s="11"/>
      <c r="F40" s="33" t="s">
        <v>8</v>
      </c>
      <c r="G40" s="12">
        <v>1</v>
      </c>
      <c r="H40" s="22"/>
      <c r="I40" s="23">
        <f t="shared" ref="I40" si="11">H40*G40</f>
        <v>0</v>
      </c>
    </row>
    <row r="41" spans="1:9" ht="18.5" customHeight="1" thickBot="1" x14ac:dyDescent="0.4">
      <c r="A41" s="66"/>
      <c r="B41" s="14"/>
      <c r="C41" s="67"/>
      <c r="D41" s="67"/>
      <c r="E41" s="67"/>
      <c r="F41" s="67"/>
      <c r="G41" s="67"/>
      <c r="H41" s="67"/>
      <c r="I41" s="67"/>
    </row>
    <row r="42" spans="1:9" ht="15" thickBot="1" x14ac:dyDescent="0.4">
      <c r="F42" s="87" t="s">
        <v>35</v>
      </c>
      <c r="G42" s="96"/>
      <c r="H42" s="88"/>
      <c r="I42" s="71">
        <f>SUM(I7:I40)</f>
        <v>0</v>
      </c>
    </row>
    <row r="43" spans="1:9" ht="15" thickBot="1" x14ac:dyDescent="0.4">
      <c r="A43" s="92" t="s">
        <v>14</v>
      </c>
      <c r="B43" s="92"/>
      <c r="C43" s="73"/>
      <c r="G43" s="8" t="s">
        <v>5</v>
      </c>
      <c r="H43" s="72">
        <v>0.2</v>
      </c>
      <c r="I43" s="24">
        <f>I42*H43</f>
        <v>0</v>
      </c>
    </row>
    <row r="44" spans="1:9" ht="15" thickBot="1" x14ac:dyDescent="0.4">
      <c r="A44" s="93" t="s">
        <v>9</v>
      </c>
      <c r="B44" s="93"/>
      <c r="C44" s="74"/>
      <c r="G44" s="87" t="s">
        <v>36</v>
      </c>
      <c r="H44" s="88"/>
      <c r="I44" s="25">
        <f>I42+I43</f>
        <v>0</v>
      </c>
    </row>
    <row r="45" spans="1:9" ht="5.5" customHeight="1" x14ac:dyDescent="0.35">
      <c r="C45" s="26"/>
      <c r="D45" s="26"/>
      <c r="E45" s="26"/>
      <c r="G45" s="6"/>
      <c r="H45" s="6"/>
      <c r="I45" s="7"/>
    </row>
  </sheetData>
  <sheetProtection algorithmName="SHA-512" hashValue="gEPeW+FyQ6Tzwj4mg8pjuGJhG+BUmLoQreYdf0LdOPBwJSF2IVoLX/Y62ASc4PH4LBngYxkqptzxYq2hapZvOA==" saltValue="0s86ljpL1dBNG76NqqEOCg==" spinCount="100000" sheet="1" objects="1" scenarios="1"/>
  <mergeCells count="7">
    <mergeCell ref="A1:I1"/>
    <mergeCell ref="G44:H44"/>
    <mergeCell ref="A2:I2"/>
    <mergeCell ref="A43:B43"/>
    <mergeCell ref="A44:B44"/>
    <mergeCell ref="A28:A29"/>
    <mergeCell ref="F42:H42"/>
  </mergeCells>
  <printOptions horizontalCentered="1" verticalCentered="1"/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2022-01-28T09:19:38Z</cp:lastPrinted>
  <dcterms:created xsi:type="dcterms:W3CDTF">2019-07-31T11:51:22Z</dcterms:created>
  <dcterms:modified xsi:type="dcterms:W3CDTF">2022-01-28T09:19:47Z</dcterms:modified>
</cp:coreProperties>
</file>