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12675" activeTab="1"/>
  </bookViews>
  <sheets>
    <sheet name="DODÁVKY_ROZPOČET" sheetId="1" r:id="rId1"/>
    <sheet name="MONTÁŽ_ROZPOČET" sheetId="2" r:id="rId2"/>
  </sheets>
  <definedNames/>
  <calcPr fullCalcOnLoad="1"/>
</workbook>
</file>

<file path=xl/sharedStrings.xml><?xml version="1.0" encoding="utf-8"?>
<sst xmlns="http://schemas.openxmlformats.org/spreadsheetml/2006/main" count="389" uniqueCount="146">
  <si>
    <t>31.03                                                                                                                                                 Modul  EA1,  VIESSMANN, riadenie 0 - 10V DC - dodávka  ÚK</t>
  </si>
  <si>
    <t xml:space="preserve"> -            A,MP</t>
  </si>
  <si>
    <t>31.05                                                                                                     Indikátor  výskytu  plynu  GABA 2S11 - metán</t>
  </si>
  <si>
    <t>201            D,DM</t>
  </si>
  <si>
    <t>31.06                                                                                                     Pomocné  relé  PT 570 524 s  päticou,  24V AC, 4P</t>
  </si>
  <si>
    <t xml:space="preserve"> -            C,ROZV</t>
  </si>
  <si>
    <t>31.07                                                                                                     Prepínač Z - S / 2WM</t>
  </si>
  <si>
    <t xml:space="preserve">     -    montáž  a  zapojenie</t>
  </si>
  <si>
    <t>31.09                                                                                                     Ventil  plynu  BAP  vrátane  RIP - dodávka  plynoinštalácie</t>
  </si>
  <si>
    <t>31.10                                                                                                     Doplňovacie  zariadenie  FILSET - dodávka  ÚK</t>
  </si>
  <si>
    <t>31.11                                                                                                                                      Regulátor  tlaku  612 146 041,  63 - 630 kPa</t>
  </si>
  <si>
    <t xml:space="preserve">31.13                                                                                                                                       Tlakomerový ventil  M 20x1,5 a redukcie </t>
  </si>
  <si>
    <t>003            A,DM</t>
  </si>
  <si>
    <t xml:space="preserve"> -            A,D</t>
  </si>
  <si>
    <t>31.12                                                                                                                                      Regulátor  tlaku  612 146 023,  16 - 160 kPa</t>
  </si>
  <si>
    <t>31.14                                                                                                                                      Snímač  hladiny  SH 24 - R  vrátane  sondy  SZ - 2</t>
  </si>
  <si>
    <t>31.15                                                                                                     Tlačidlo  XB5 - AA61</t>
  </si>
  <si>
    <t>30.03                                                                                                                                      Switch - dodávka  optického  prepojenia</t>
  </si>
  <si>
    <t>30.04                                                                                                                                      Zdroj - dodávka  optického  prepojenia</t>
  </si>
  <si>
    <t>30.05                                                                                                                                      Optická  kazeta - dodávka  optického  prepojenia</t>
  </si>
  <si>
    <t>013                                                                                                                                                B,DM</t>
  </si>
  <si>
    <t>013                                                                                                                                                C,DM</t>
  </si>
  <si>
    <t>31.04                                                                                                     Optická  signalizácia  AMICUS,  typ  MLOS8.230.4,  oranžová</t>
  </si>
  <si>
    <t>D o d á v k y    s p o l u</t>
  </si>
  <si>
    <t>013            D,DM</t>
  </si>
  <si>
    <t xml:space="preserve"> -            D,DM</t>
  </si>
  <si>
    <t>merná   jed.</t>
  </si>
  <si>
    <t xml:space="preserve">cena                          dodávky       </t>
  </si>
  <si>
    <t>013            A,DM</t>
  </si>
  <si>
    <t xml:space="preserve">por.                   č.                  </t>
  </si>
  <si>
    <t xml:space="preserve">       p o l o ž k o v é    č í s l o                                                                                                                                                    t e x t</t>
  </si>
  <si>
    <t>počet mer.j.</t>
  </si>
  <si>
    <t>jednotková     cena</t>
  </si>
  <si>
    <t>cena                        montáže</t>
  </si>
  <si>
    <t xml:space="preserve"> pozn.</t>
  </si>
  <si>
    <t>ks</t>
  </si>
  <si>
    <t xml:space="preserve"> 225                D,DM</t>
  </si>
  <si>
    <t xml:space="preserve">A /    D o d á v k y  </t>
  </si>
  <si>
    <t xml:space="preserve">     -    montáž</t>
  </si>
  <si>
    <t xml:space="preserve">     -    zapojenie</t>
  </si>
  <si>
    <t xml:space="preserve">     -    príplatok za tienený kábel</t>
  </si>
  <si>
    <t>strana  3</t>
  </si>
  <si>
    <t>-</t>
  </si>
  <si>
    <t xml:space="preserve"> -            D,P</t>
  </si>
  <si>
    <t>31.17                                                                                                                                      Prevodník  10V DC / 10V DC s  galavnickým  oddelením NMLSG.U04D,  24V DC</t>
  </si>
  <si>
    <t>31.16                                                                                                     Plynomer  s  impulzným  výstupom  - dodávka  PI</t>
  </si>
  <si>
    <t>Ekonomická  univerzita  Bratislava - objekt  archív</t>
  </si>
  <si>
    <t>Obvod  30  -  Riadiaca  časť  a  rozvádzač  DT3</t>
  </si>
  <si>
    <t>30.01                                                                                                                                      Ovládací  panel  PXM 10</t>
  </si>
  <si>
    <t>30.02                                                                                                                                      Procesná  stanica  PXC 36 - E . D</t>
  </si>
  <si>
    <t>Obvod 31  - regulácia  kotolne</t>
  </si>
  <si>
    <t>31.01                                                                                                     Teplomer  príložný  QAD 22</t>
  </si>
  <si>
    <t>31.02                                                                                                     Teplomer  QAC 22</t>
  </si>
  <si>
    <t>B /   Montáž  a  montážny  materiál</t>
  </si>
  <si>
    <t>por.              č.</t>
  </si>
  <si>
    <t>text</t>
  </si>
  <si>
    <t>mer.                   j.</t>
  </si>
  <si>
    <t>počet                              mer. j.</t>
  </si>
  <si>
    <t>jednotková       cena</t>
  </si>
  <si>
    <t>cena                                   materiálu</t>
  </si>
  <si>
    <t>cena                           montáže</t>
  </si>
  <si>
    <t>Hmoždinka   HM - 10</t>
  </si>
  <si>
    <t xml:space="preserve">     -    vŕtanie otvoru</t>
  </si>
  <si>
    <t>Ochranná  hadica  SM 1225</t>
  </si>
  <si>
    <t>m</t>
  </si>
  <si>
    <t>Kábel  JYTY - O  3 x 1,0</t>
  </si>
  <si>
    <t xml:space="preserve">          </t>
  </si>
  <si>
    <t>Kábel  JYTY - O  5 x 1,0</t>
  </si>
  <si>
    <t>Kábel  CYKY - O  3 x 1,5</t>
  </si>
  <si>
    <t>Kábel  CYKY - J  3 x 1,5</t>
  </si>
  <si>
    <t>Vodič  CYY  10 ZŽ</t>
  </si>
  <si>
    <t>Káblový  žľab  62/ 50/ 2 m</t>
  </si>
  <si>
    <t>Kryt  žľabu  62</t>
  </si>
  <si>
    <t>Podpera  k  žľabu  veľ. 62</t>
  </si>
  <si>
    <t>Koleno  žľabu  62 vrátane krytu</t>
  </si>
  <si>
    <t>T kus  žľabu  62  vrátane krytu</t>
  </si>
  <si>
    <t>Spojovací  materiál  ku  žľabom</t>
  </si>
  <si>
    <t>sada</t>
  </si>
  <si>
    <t>Vŕtanie  otvoru  do  žľabu</t>
  </si>
  <si>
    <t xml:space="preserve">           </t>
  </si>
  <si>
    <t>Vývodka  upchávková  P  13,5</t>
  </si>
  <si>
    <t>Perforovaný  profil  L  30/30</t>
  </si>
  <si>
    <t>Elektroinštalačná lišta  LV 18x13</t>
  </si>
  <si>
    <t>Škatuľa  6455 - 11P / 2</t>
  </si>
  <si>
    <t>Požirna tesniaca  hmota</t>
  </si>
  <si>
    <t xml:space="preserve">     -    prechod  stenou</t>
  </si>
  <si>
    <t>m2</t>
  </si>
  <si>
    <t>Skrinka  EP</t>
  </si>
  <si>
    <t>Svorka  BERNARD  vr.  medennej  pásky</t>
  </si>
  <si>
    <t>Ukončenie  vodiča  v  rozvádzači na  svork. do 2,5</t>
  </si>
  <si>
    <t>Ukončenie  vodiča  v  rozvádzači na  svork. do 10</t>
  </si>
  <si>
    <t>Svorka  SP  1</t>
  </si>
  <si>
    <t>Svorka  S03</t>
  </si>
  <si>
    <t>Svorka  SZ</t>
  </si>
  <si>
    <t xml:space="preserve">     -    označenie  zvodu</t>
  </si>
  <si>
    <t>Vodič  FeZn 10</t>
  </si>
  <si>
    <t>kg</t>
  </si>
  <si>
    <t>Materiál  spolu</t>
  </si>
  <si>
    <t>Podružný  materiál</t>
  </si>
  <si>
    <t>%</t>
  </si>
  <si>
    <t>Spolu</t>
  </si>
  <si>
    <t>Montážne  práce</t>
  </si>
  <si>
    <t>hod</t>
  </si>
  <si>
    <t>Práce  nekryté  cenníkom</t>
  </si>
  <si>
    <t xml:space="preserve">Montáž  celkove </t>
  </si>
  <si>
    <t xml:space="preserve">C /   Programové  vybavenie  </t>
  </si>
  <si>
    <t>Programový  bod</t>
  </si>
  <si>
    <t>D /   Odborná  prehliadka  a  skúška</t>
  </si>
  <si>
    <t>Odborná  prehliadka  a  skúška</t>
  </si>
  <si>
    <t>Kábel  JYTY - O  7 x 1,0</t>
  </si>
  <si>
    <t>Kábel  TCEKFY  4P  1,0</t>
  </si>
  <si>
    <t>Kábel  CYKY - J  5 x 6</t>
  </si>
  <si>
    <t>Elektroinštalačná lišta  LV 24x22</t>
  </si>
  <si>
    <t>31.08                                                                                                     Škatuľa,  8  svoriek pre  vodiče 1,0 mm, IP54</t>
  </si>
  <si>
    <t>Svietidlo žiarivkové ANCORA  A2497AN771,  2 x 49W, 230V, EVG, IP 65</t>
  </si>
  <si>
    <t>LED  reflektor  S10850W,  50W, 230V, IP 66</t>
  </si>
  <si>
    <t>Núdzové  svietidlo  INFINITY I1019IFA - 1SE,  3,2W, 230V,  IP 44</t>
  </si>
  <si>
    <t>Rozvádzač  DT3 - časť  EI</t>
  </si>
  <si>
    <t>Vypínač  v  škatuli, 10A,  230V, IP55,  radenie  1</t>
  </si>
  <si>
    <t>Tyč  ZPT 2</t>
  </si>
  <si>
    <t>Stožiar  105 400</t>
  </si>
  <si>
    <t>Svorka  SS</t>
  </si>
  <si>
    <t>Vodič  FeZn 8</t>
  </si>
  <si>
    <t>Prepäťová  ochrana  V 25 / B + C / 3</t>
  </si>
  <si>
    <t>Poistkový  odpínač VLC - 14 / 3P</t>
  </si>
  <si>
    <t>Valcová  poistka  50 A gG</t>
  </si>
  <si>
    <t>Vytýčenie  trasy</t>
  </si>
  <si>
    <t>km</t>
  </si>
  <si>
    <t xml:space="preserve">Hĺbenie  káblovej  ryhy  35 x 80 cm,  tr 4 </t>
  </si>
  <si>
    <t>Kabelové  lôžko  hr. 10 cm</t>
  </si>
  <si>
    <t>Zásyp  ryhy</t>
  </si>
  <si>
    <t>Provizórna  úprava  terénu</t>
  </si>
  <si>
    <t>Definitívna  úprava  terénu</t>
  </si>
  <si>
    <t>Zemné  práce</t>
  </si>
  <si>
    <t>Dopravné a presun</t>
  </si>
  <si>
    <t>Zemné práce celkove</t>
  </si>
  <si>
    <t>E /   Zemné  práce</t>
  </si>
  <si>
    <t>Rozvádzač  RH  -  existujúci</t>
  </si>
  <si>
    <t xml:space="preserve">     -    úprava</t>
  </si>
  <si>
    <t>kpl</t>
  </si>
  <si>
    <t>Podstavec  102 010</t>
  </si>
  <si>
    <t>Podložka  102 050</t>
  </si>
  <si>
    <t>Dvojzásuvka  v  škatuli,  16A,  230V,  IP55</t>
  </si>
  <si>
    <t>Požiarna  tesniaca  hmota</t>
  </si>
  <si>
    <t xml:space="preserve">     -    prestup  stenou</t>
  </si>
  <si>
    <t>30.06                                                                                                             Rozvádzač DT3,  skriňa,  v. 1900 mm, š.600 mm, h. 400mm, IP40/20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</si>
</sst>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</numFmts>
  <fonts count="1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imes New Roman CE"/>
      <family val="1"/>
    </font>
    <font>
      <sz val="8"/>
      <name val="Arial"/>
      <family val="2"/>
    </font>
    <font>
      <sz val="8"/>
      <name val="Times New Roman CE"/>
      <family val="0"/>
    </font>
    <font>
      <b/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179" fontId="0" fillId="0" borderId="0" xfId="15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9" fontId="4" fillId="0" borderId="0" xfId="15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79" fontId="8" fillId="0" borderId="4" xfId="15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179" fontId="8" fillId="0" borderId="0" xfId="15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179" fontId="10" fillId="0" borderId="0" xfId="15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" xfId="0" applyFont="1" applyBorder="1" applyAlignment="1">
      <alignment horizontal="center"/>
    </xf>
    <xf numFmtId="179" fontId="10" fillId="0" borderId="1" xfId="15" applyFont="1" applyBorder="1" applyAlignment="1">
      <alignment horizontal="center"/>
    </xf>
    <xf numFmtId="179" fontId="10" fillId="0" borderId="1" xfId="15" applyFont="1" applyBorder="1" applyAlignment="1">
      <alignment/>
    </xf>
    <xf numFmtId="0" fontId="10" fillId="0" borderId="1" xfId="0" applyFont="1" applyBorder="1" applyAlignment="1">
      <alignment/>
    </xf>
    <xf numFmtId="179" fontId="10" fillId="0" borderId="0" xfId="15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10" fillId="0" borderId="1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9" fontId="10" fillId="0" borderId="0" xfId="15" applyFont="1" applyBorder="1" applyAlignment="1">
      <alignment horizontal="center"/>
    </xf>
    <xf numFmtId="179" fontId="10" fillId="0" borderId="0" xfId="15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wrapText="1"/>
    </xf>
    <xf numFmtId="179" fontId="10" fillId="0" borderId="0" xfId="15" applyFont="1" applyFill="1" applyAlignment="1">
      <alignment/>
    </xf>
    <xf numFmtId="179" fontId="13" fillId="0" borderId="0" xfId="15" applyFont="1" applyAlignment="1">
      <alignment/>
    </xf>
    <xf numFmtId="0" fontId="10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179" fontId="8" fillId="0" borderId="0" xfId="15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8" fillId="0" borderId="0" xfId="15" applyFont="1" applyFill="1" applyAlignment="1">
      <alignment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9" fontId="10" fillId="0" borderId="0" xfId="15" applyFont="1" applyFill="1" applyBorder="1" applyAlignment="1">
      <alignment/>
    </xf>
    <xf numFmtId="179" fontId="10" fillId="0" borderId="0" xfId="15" applyFont="1" applyAlignment="1">
      <alignment horizontal="center"/>
    </xf>
    <xf numFmtId="171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179" fontId="10" fillId="0" borderId="0" xfId="15" applyFont="1" applyFill="1" applyBorder="1" applyAlignment="1">
      <alignment horizontal="center"/>
    </xf>
    <xf numFmtId="179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2" fontId="10" fillId="0" borderId="0" xfId="0" applyNumberFormat="1" applyFont="1" applyAlignment="1">
      <alignment horizontal="center"/>
    </xf>
    <xf numFmtId="179" fontId="16" fillId="0" borderId="0" xfId="15" applyFont="1" applyAlignment="1">
      <alignment horizontal="center"/>
    </xf>
    <xf numFmtId="2" fontId="10" fillId="0" borderId="0" xfId="0" applyNumberFormat="1" applyFont="1" applyAlignment="1">
      <alignment/>
    </xf>
    <xf numFmtId="2" fontId="16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9" fontId="4" fillId="0" borderId="0" xfId="15" applyFont="1" applyFill="1" applyAlignment="1">
      <alignment/>
    </xf>
    <xf numFmtId="0" fontId="17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8.50390625" style="0" customWidth="1"/>
    <col min="2" max="2" width="53.625" style="0" customWidth="1"/>
    <col min="3" max="3" width="8.375" style="0" customWidth="1"/>
    <col min="4" max="4" width="8.625" style="0" customWidth="1"/>
    <col min="5" max="5" width="14.625" style="0" customWidth="1"/>
    <col min="6" max="6" width="19.00390625" style="2" customWidth="1"/>
    <col min="7" max="7" width="13.375" style="0" customWidth="1"/>
    <col min="8" max="8" width="10.00390625" style="0" customWidth="1"/>
  </cols>
  <sheetData>
    <row r="1" spans="1:8" s="19" customFormat="1" ht="11.25" customHeight="1">
      <c r="A1" s="82" t="s">
        <v>46</v>
      </c>
      <c r="B1" s="83"/>
      <c r="C1" s="26"/>
      <c r="D1" s="26"/>
      <c r="E1" s="27"/>
      <c r="F1" s="28"/>
      <c r="G1" s="29"/>
      <c r="H1" s="33" t="s">
        <v>41</v>
      </c>
    </row>
    <row r="2" spans="1:8" s="3" customFormat="1" ht="11.25" customHeight="1">
      <c r="A2" s="7"/>
      <c r="B2" s="5"/>
      <c r="C2" s="5"/>
      <c r="D2" s="5"/>
      <c r="E2" s="5"/>
      <c r="F2" s="6"/>
      <c r="G2" s="5"/>
      <c r="H2" s="5"/>
    </row>
    <row r="3" spans="1:8" s="3" customFormat="1" ht="11.25" customHeight="1">
      <c r="A3" s="5"/>
      <c r="B3" s="5"/>
      <c r="C3" s="5"/>
      <c r="D3" s="5"/>
      <c r="E3" s="5"/>
      <c r="F3" s="6"/>
      <c r="G3" s="5"/>
      <c r="H3" s="5"/>
    </row>
    <row r="4" spans="1:8" s="3" customFormat="1" ht="15.75">
      <c r="A4" s="5"/>
      <c r="B4" s="8" t="s">
        <v>37</v>
      </c>
      <c r="C4" s="5"/>
      <c r="D4" s="5"/>
      <c r="E4" s="5"/>
      <c r="F4" s="6"/>
      <c r="G4" s="5"/>
      <c r="H4" s="5"/>
    </row>
    <row r="5" spans="1:8" s="3" customFormat="1" ht="11.25" customHeight="1">
      <c r="A5" s="5"/>
      <c r="B5" s="9"/>
      <c r="C5" s="5"/>
      <c r="D5" s="5"/>
      <c r="E5" s="5"/>
      <c r="F5" s="6"/>
      <c r="G5" s="5"/>
      <c r="H5" s="5"/>
    </row>
    <row r="6" spans="1:8" s="10" customFormat="1" ht="25.5" customHeight="1">
      <c r="A6" s="11" t="s">
        <v>29</v>
      </c>
      <c r="B6" s="11" t="s">
        <v>30</v>
      </c>
      <c r="C6" s="11" t="s">
        <v>26</v>
      </c>
      <c r="D6" s="11" t="s">
        <v>31</v>
      </c>
      <c r="E6" s="12" t="s">
        <v>32</v>
      </c>
      <c r="F6" s="13" t="s">
        <v>27</v>
      </c>
      <c r="G6" s="14" t="s">
        <v>33</v>
      </c>
      <c r="H6" s="15" t="s">
        <v>34</v>
      </c>
    </row>
    <row r="7" spans="1:8" s="10" customFormat="1" ht="11.25" customHeight="1">
      <c r="A7" s="16"/>
      <c r="B7" s="16"/>
      <c r="C7" s="16"/>
      <c r="D7" s="16"/>
      <c r="E7" s="16"/>
      <c r="F7" s="17"/>
      <c r="G7" s="16"/>
      <c r="H7" s="18"/>
    </row>
    <row r="8" spans="1:8" s="10" customFormat="1" ht="11.25" customHeight="1">
      <c r="A8" s="16"/>
      <c r="B8" s="16"/>
      <c r="C8" s="16"/>
      <c r="D8" s="16"/>
      <c r="E8" s="16"/>
      <c r="F8" s="17"/>
      <c r="G8" s="16"/>
      <c r="H8" s="18"/>
    </row>
    <row r="9" spans="1:9" ht="15">
      <c r="A9" s="5"/>
      <c r="B9" s="32" t="s">
        <v>47</v>
      </c>
      <c r="C9" s="4"/>
      <c r="D9" s="4"/>
      <c r="E9" s="6"/>
      <c r="F9" s="5"/>
      <c r="G9" s="6"/>
      <c r="H9" s="5"/>
      <c r="I9" s="1"/>
    </row>
    <row r="10" ht="11.25" customHeight="1"/>
    <row r="11" spans="1:8" ht="22.5">
      <c r="A11" s="21">
        <v>1</v>
      </c>
      <c r="B11" s="22" t="s">
        <v>48</v>
      </c>
      <c r="C11" s="21" t="s">
        <v>35</v>
      </c>
      <c r="D11" s="21">
        <v>1</v>
      </c>
      <c r="E11" s="20"/>
      <c r="F11" s="20">
        <f>D11*E11</f>
        <v>0</v>
      </c>
      <c r="G11" s="19"/>
      <c r="H11" s="23" t="s">
        <v>20</v>
      </c>
    </row>
    <row r="12" spans="1:8" ht="11.25" customHeight="1">
      <c r="A12" s="19"/>
      <c r="B12" s="34"/>
      <c r="C12" s="21"/>
      <c r="D12" s="21"/>
      <c r="F12"/>
      <c r="H12" s="19"/>
    </row>
    <row r="13" spans="1:8" ht="22.5" customHeight="1">
      <c r="A13" s="21">
        <v>2</v>
      </c>
      <c r="B13" s="22" t="s">
        <v>49</v>
      </c>
      <c r="C13" s="21" t="s">
        <v>35</v>
      </c>
      <c r="D13" s="21">
        <v>1</v>
      </c>
      <c r="E13" s="20"/>
      <c r="F13" s="20">
        <f>D13*E13</f>
        <v>0</v>
      </c>
      <c r="G13" s="19"/>
      <c r="H13" s="23" t="s">
        <v>21</v>
      </c>
    </row>
    <row r="14" spans="1:8" ht="12.75">
      <c r="A14" s="21"/>
      <c r="B14" s="22"/>
      <c r="C14" s="21"/>
      <c r="D14" s="21"/>
      <c r="E14" s="20"/>
      <c r="F14" s="20"/>
      <c r="G14" s="19"/>
      <c r="H14" s="23"/>
    </row>
    <row r="15" spans="1:8" ht="22.5" customHeight="1">
      <c r="A15" s="21">
        <v>3</v>
      </c>
      <c r="B15" s="22" t="s">
        <v>17</v>
      </c>
      <c r="C15" s="21" t="s">
        <v>35</v>
      </c>
      <c r="D15" s="21">
        <v>1</v>
      </c>
      <c r="E15" s="30"/>
      <c r="F15" s="30" t="s">
        <v>42</v>
      </c>
      <c r="G15" s="19"/>
      <c r="H15" s="44" t="s">
        <v>42</v>
      </c>
    </row>
    <row r="16" spans="1:8" ht="12.75">
      <c r="A16" s="21"/>
      <c r="B16" s="22"/>
      <c r="C16" s="21"/>
      <c r="D16" s="21"/>
      <c r="E16" s="20"/>
      <c r="F16" s="20"/>
      <c r="G16" s="19"/>
      <c r="H16" s="23"/>
    </row>
    <row r="17" spans="1:8" ht="22.5" customHeight="1">
      <c r="A17" s="21">
        <v>4</v>
      </c>
      <c r="B17" s="22" t="s">
        <v>18</v>
      </c>
      <c r="C17" s="21" t="s">
        <v>35</v>
      </c>
      <c r="D17" s="21">
        <v>1</v>
      </c>
      <c r="E17" s="30"/>
      <c r="F17" s="30" t="s">
        <v>42</v>
      </c>
      <c r="G17" s="19"/>
      <c r="H17" s="44" t="s">
        <v>42</v>
      </c>
    </row>
    <row r="18" spans="1:8" ht="12.75">
      <c r="A18" s="21"/>
      <c r="B18" s="22"/>
      <c r="C18" s="21"/>
      <c r="D18" s="21"/>
      <c r="E18" s="20"/>
      <c r="F18" s="20"/>
      <c r="G18" s="19"/>
      <c r="H18" s="23"/>
    </row>
    <row r="19" spans="1:8" ht="22.5" customHeight="1">
      <c r="A19" s="21">
        <v>5</v>
      </c>
      <c r="B19" s="22" t="s">
        <v>19</v>
      </c>
      <c r="C19" s="21" t="s">
        <v>35</v>
      </c>
      <c r="D19" s="21">
        <v>1</v>
      </c>
      <c r="E19" s="30"/>
      <c r="F19" s="30" t="s">
        <v>42</v>
      </c>
      <c r="G19" s="19"/>
      <c r="H19" s="44" t="s">
        <v>42</v>
      </c>
    </row>
    <row r="20" spans="1:8" ht="11.25" customHeight="1">
      <c r="A20" s="21"/>
      <c r="B20" s="22"/>
      <c r="C20" s="21"/>
      <c r="D20" s="21"/>
      <c r="F20"/>
      <c r="H20" s="23"/>
    </row>
    <row r="21" spans="1:8" s="25" customFormat="1" ht="33.75">
      <c r="A21" s="24">
        <v>6</v>
      </c>
      <c r="B21" s="31" t="s">
        <v>145</v>
      </c>
      <c r="C21" s="24" t="s">
        <v>35</v>
      </c>
      <c r="D21" s="24">
        <v>1</v>
      </c>
      <c r="E21" s="42"/>
      <c r="F21" s="42">
        <f>D21*E21</f>
        <v>0</v>
      </c>
      <c r="H21" s="81" t="s">
        <v>36</v>
      </c>
    </row>
    <row r="22" spans="1:7" s="25" customFormat="1" ht="11.25">
      <c r="A22" s="24">
        <v>7</v>
      </c>
      <c r="B22" s="25" t="s">
        <v>38</v>
      </c>
      <c r="C22" s="24" t="s">
        <v>35</v>
      </c>
      <c r="D22" s="24">
        <v>1</v>
      </c>
      <c r="E22" s="42"/>
      <c r="G22" s="42">
        <f>D22*E22</f>
        <v>0</v>
      </c>
    </row>
    <row r="23" spans="1:7" s="25" customFormat="1" ht="11.25">
      <c r="A23" s="24">
        <v>8</v>
      </c>
      <c r="B23" s="25" t="s">
        <v>39</v>
      </c>
      <c r="C23" s="24" t="s">
        <v>35</v>
      </c>
      <c r="D23" s="24">
        <v>15</v>
      </c>
      <c r="E23" s="20"/>
      <c r="F23" s="42"/>
      <c r="G23" s="42">
        <f>D23*E23</f>
        <v>0</v>
      </c>
    </row>
    <row r="24" spans="1:7" s="25" customFormat="1" ht="11.25">
      <c r="A24" s="24">
        <v>9</v>
      </c>
      <c r="B24" s="25" t="s">
        <v>40</v>
      </c>
      <c r="C24" s="24" t="s">
        <v>35</v>
      </c>
      <c r="D24" s="24">
        <v>7</v>
      </c>
      <c r="E24" s="42"/>
      <c r="F24" s="42"/>
      <c r="G24" s="42">
        <f>D24*E24</f>
        <v>0</v>
      </c>
    </row>
    <row r="25" spans="1:8" s="19" customFormat="1" ht="11.25" customHeight="1">
      <c r="A25" s="35"/>
      <c r="B25" s="36"/>
      <c r="C25" s="37"/>
      <c r="D25" s="37"/>
      <c r="E25" s="38"/>
      <c r="F25" s="39"/>
      <c r="G25" s="40"/>
      <c r="H25" s="41"/>
    </row>
    <row r="26" spans="1:8" s="10" customFormat="1" ht="11.25" customHeight="1">
      <c r="A26" s="16"/>
      <c r="B26" s="16"/>
      <c r="C26" s="16"/>
      <c r="D26" s="16"/>
      <c r="E26" s="16"/>
      <c r="F26" s="17"/>
      <c r="G26" s="16"/>
      <c r="H26" s="18"/>
    </row>
    <row r="27" spans="1:9" ht="15">
      <c r="A27" s="5"/>
      <c r="B27" s="32" t="s">
        <v>50</v>
      </c>
      <c r="C27" s="4"/>
      <c r="D27" s="4"/>
      <c r="E27" s="6"/>
      <c r="F27" s="5"/>
      <c r="G27" s="6"/>
      <c r="H27" s="5"/>
      <c r="I27" s="1"/>
    </row>
    <row r="28" ht="11.25" customHeight="1"/>
    <row r="29" spans="1:8" s="19" customFormat="1" ht="22.5" customHeight="1">
      <c r="A29" s="21">
        <v>1</v>
      </c>
      <c r="B29" s="22" t="s">
        <v>51</v>
      </c>
      <c r="C29" s="21" t="s">
        <v>35</v>
      </c>
      <c r="D29" s="21">
        <v>5</v>
      </c>
      <c r="E29" s="20"/>
      <c r="F29" s="20">
        <f>D29*E29</f>
        <v>0</v>
      </c>
      <c r="H29" s="23" t="s">
        <v>28</v>
      </c>
    </row>
    <row r="30" spans="1:7" s="19" customFormat="1" ht="11.25" customHeight="1">
      <c r="A30" s="21">
        <v>2</v>
      </c>
      <c r="B30" s="19" t="s">
        <v>38</v>
      </c>
      <c r="C30" s="21" t="s">
        <v>35</v>
      </c>
      <c r="D30" s="21">
        <f>D29</f>
        <v>5</v>
      </c>
      <c r="E30" s="20"/>
      <c r="F30" s="20"/>
      <c r="G30" s="20">
        <f>D30*E30</f>
        <v>0</v>
      </c>
    </row>
    <row r="31" spans="1:7" s="19" customFormat="1" ht="11.25" customHeight="1">
      <c r="A31" s="21">
        <v>3</v>
      </c>
      <c r="B31" s="19" t="s">
        <v>39</v>
      </c>
      <c r="C31" s="21" t="s">
        <v>35</v>
      </c>
      <c r="D31" s="21">
        <f>D29</f>
        <v>5</v>
      </c>
      <c r="E31" s="20"/>
      <c r="F31" s="20"/>
      <c r="G31" s="20">
        <f>D31*E31</f>
        <v>0</v>
      </c>
    </row>
    <row r="32" spans="1:8" s="10" customFormat="1" ht="11.25" customHeight="1">
      <c r="A32" s="16"/>
      <c r="B32" s="16"/>
      <c r="C32" s="16"/>
      <c r="D32" s="16"/>
      <c r="E32" s="16"/>
      <c r="F32" s="17"/>
      <c r="G32" s="16"/>
      <c r="H32" s="18"/>
    </row>
    <row r="33" spans="1:8" s="19" customFormat="1" ht="22.5" customHeight="1">
      <c r="A33" s="21">
        <v>4</v>
      </c>
      <c r="B33" s="22" t="s">
        <v>52</v>
      </c>
      <c r="C33" s="21" t="s">
        <v>35</v>
      </c>
      <c r="D33" s="21">
        <v>2</v>
      </c>
      <c r="E33" s="20"/>
      <c r="F33" s="20">
        <f>D33*E33</f>
        <v>0</v>
      </c>
      <c r="H33" s="23" t="s">
        <v>24</v>
      </c>
    </row>
    <row r="34" spans="1:7" s="19" customFormat="1" ht="11.25" customHeight="1">
      <c r="A34" s="21">
        <v>5</v>
      </c>
      <c r="B34" s="19" t="s">
        <v>38</v>
      </c>
      <c r="C34" s="21" t="s">
        <v>35</v>
      </c>
      <c r="D34" s="21">
        <f>D33</f>
        <v>2</v>
      </c>
      <c r="E34" s="20"/>
      <c r="F34" s="20"/>
      <c r="G34" s="20">
        <f>D34*E34</f>
        <v>0</v>
      </c>
    </row>
    <row r="35" spans="1:7" s="19" customFormat="1" ht="11.25" customHeight="1">
      <c r="A35" s="21">
        <v>6</v>
      </c>
      <c r="B35" s="19" t="s">
        <v>39</v>
      </c>
      <c r="C35" s="21" t="s">
        <v>35</v>
      </c>
      <c r="D35" s="21">
        <f>D33</f>
        <v>2</v>
      </c>
      <c r="E35" s="20"/>
      <c r="F35" s="20"/>
      <c r="G35" s="20">
        <f>D35*E35</f>
        <v>0</v>
      </c>
    </row>
    <row r="36" spans="1:7" s="19" customFormat="1" ht="11.25" customHeight="1">
      <c r="A36" s="21"/>
      <c r="C36" s="21"/>
      <c r="D36" s="21"/>
      <c r="E36" s="20"/>
      <c r="F36" s="20"/>
      <c r="G36" s="20"/>
    </row>
    <row r="37" spans="1:8" s="19" customFormat="1" ht="22.5">
      <c r="A37" s="21">
        <v>7</v>
      </c>
      <c r="B37" s="22" t="s">
        <v>0</v>
      </c>
      <c r="C37" s="21" t="s">
        <v>35</v>
      </c>
      <c r="D37" s="21">
        <v>2</v>
      </c>
      <c r="E37" s="30"/>
      <c r="F37" s="30" t="s">
        <v>42</v>
      </c>
      <c r="H37" s="23" t="s">
        <v>1</v>
      </c>
    </row>
    <row r="38" spans="1:7" s="19" customFormat="1" ht="11.25" customHeight="1">
      <c r="A38" s="21">
        <v>8</v>
      </c>
      <c r="B38" s="19" t="s">
        <v>38</v>
      </c>
      <c r="C38" s="21" t="s">
        <v>35</v>
      </c>
      <c r="D38" s="21">
        <f>D37</f>
        <v>2</v>
      </c>
      <c r="E38" s="20"/>
      <c r="F38" s="20"/>
      <c r="G38" s="20">
        <f>D38*E38</f>
        <v>0</v>
      </c>
    </row>
    <row r="39" spans="1:7" s="19" customFormat="1" ht="11.25" customHeight="1">
      <c r="A39" s="21">
        <v>9</v>
      </c>
      <c r="B39" s="19" t="s">
        <v>39</v>
      </c>
      <c r="C39" s="21" t="s">
        <v>35</v>
      </c>
      <c r="D39" s="21">
        <f>D37</f>
        <v>2</v>
      </c>
      <c r="E39" s="20"/>
      <c r="F39" s="20"/>
      <c r="G39" s="20">
        <f>D39*E39</f>
        <v>0</v>
      </c>
    </row>
    <row r="40" spans="1:7" s="19" customFormat="1" ht="11.25" customHeight="1">
      <c r="A40" s="21"/>
      <c r="C40" s="21"/>
      <c r="D40" s="21"/>
      <c r="E40" s="20"/>
      <c r="F40" s="20"/>
      <c r="G40" s="20"/>
    </row>
    <row r="41" spans="1:8" s="25" customFormat="1" ht="22.5" customHeight="1">
      <c r="A41" s="24">
        <v>10</v>
      </c>
      <c r="B41" s="31" t="s">
        <v>22</v>
      </c>
      <c r="C41" s="24" t="s">
        <v>35</v>
      </c>
      <c r="D41" s="24">
        <v>1</v>
      </c>
      <c r="E41" s="42"/>
      <c r="F41" s="42">
        <f>D41*E41</f>
        <v>0</v>
      </c>
      <c r="H41" s="81" t="s">
        <v>25</v>
      </c>
    </row>
    <row r="42" spans="1:7" s="19" customFormat="1" ht="11.25" customHeight="1">
      <c r="A42" s="21">
        <v>11</v>
      </c>
      <c r="B42" s="19" t="s">
        <v>38</v>
      </c>
      <c r="C42" s="21" t="s">
        <v>35</v>
      </c>
      <c r="D42" s="21">
        <f>D41</f>
        <v>1</v>
      </c>
      <c r="E42" s="20"/>
      <c r="F42" s="20"/>
      <c r="G42" s="20">
        <f>D42*E42</f>
        <v>0</v>
      </c>
    </row>
    <row r="43" spans="1:7" s="19" customFormat="1" ht="11.25" customHeight="1">
      <c r="A43" s="21">
        <v>12</v>
      </c>
      <c r="B43" s="19" t="s">
        <v>39</v>
      </c>
      <c r="C43" s="21" t="s">
        <v>35</v>
      </c>
      <c r="D43" s="21">
        <f>D41</f>
        <v>1</v>
      </c>
      <c r="E43" s="20"/>
      <c r="F43" s="20"/>
      <c r="G43" s="20">
        <f>D43*E43</f>
        <v>0</v>
      </c>
    </row>
    <row r="44" spans="1:8" s="10" customFormat="1" ht="11.25" customHeight="1">
      <c r="A44" s="16"/>
      <c r="B44" s="16"/>
      <c r="C44" s="16"/>
      <c r="D44" s="16"/>
      <c r="E44" s="16"/>
      <c r="F44" s="17"/>
      <c r="G44" s="16"/>
      <c r="H44" s="18"/>
    </row>
    <row r="45" spans="1:8" s="19" customFormat="1" ht="22.5" customHeight="1">
      <c r="A45" s="21">
        <v>13</v>
      </c>
      <c r="B45" s="22" t="s">
        <v>2</v>
      </c>
      <c r="C45" s="21" t="s">
        <v>35</v>
      </c>
      <c r="D45" s="21">
        <v>1</v>
      </c>
      <c r="E45" s="20"/>
      <c r="F45" s="20">
        <f>D45*E45</f>
        <v>0</v>
      </c>
      <c r="H45" s="23" t="s">
        <v>3</v>
      </c>
    </row>
    <row r="46" spans="1:7" s="19" customFormat="1" ht="11.25" customHeight="1">
      <c r="A46" s="21">
        <v>14</v>
      </c>
      <c r="B46" s="19" t="s">
        <v>38</v>
      </c>
      <c r="C46" s="21" t="s">
        <v>35</v>
      </c>
      <c r="D46" s="21">
        <f>D45</f>
        <v>1</v>
      </c>
      <c r="E46" s="20"/>
      <c r="F46" s="20"/>
      <c r="G46" s="20">
        <f>D46*E46</f>
        <v>0</v>
      </c>
    </row>
    <row r="47" spans="1:7" s="19" customFormat="1" ht="11.25" customHeight="1">
      <c r="A47" s="21">
        <v>14</v>
      </c>
      <c r="B47" s="19" t="s">
        <v>39</v>
      </c>
      <c r="C47" s="21" t="s">
        <v>35</v>
      </c>
      <c r="D47" s="21">
        <f>D46</f>
        <v>1</v>
      </c>
      <c r="E47" s="20"/>
      <c r="F47" s="20"/>
      <c r="G47" s="20">
        <f>D47*E47</f>
        <v>0</v>
      </c>
    </row>
    <row r="48" spans="1:7" s="19" customFormat="1" ht="11.25" customHeight="1">
      <c r="A48" s="21"/>
      <c r="C48" s="21"/>
      <c r="D48" s="21"/>
      <c r="E48" s="20"/>
      <c r="F48" s="20"/>
      <c r="G48" s="20"/>
    </row>
    <row r="49" spans="1:8" s="19" customFormat="1" ht="22.5" customHeight="1">
      <c r="A49" s="21">
        <v>15</v>
      </c>
      <c r="B49" s="22" t="s">
        <v>4</v>
      </c>
      <c r="C49" s="21" t="s">
        <v>35</v>
      </c>
      <c r="D49" s="21">
        <v>2</v>
      </c>
      <c r="E49" s="30"/>
      <c r="F49" s="30" t="s">
        <v>42</v>
      </c>
      <c r="H49" s="23" t="s">
        <v>5</v>
      </c>
    </row>
    <row r="50" spans="1:7" s="19" customFormat="1" ht="11.25" customHeight="1">
      <c r="A50" s="21"/>
      <c r="C50" s="21"/>
      <c r="D50" s="21"/>
      <c r="E50" s="20"/>
      <c r="F50" s="20"/>
      <c r="G50" s="20"/>
    </row>
    <row r="51" spans="1:8" s="19" customFormat="1" ht="22.5" customHeight="1">
      <c r="A51" s="21">
        <v>16</v>
      </c>
      <c r="B51" s="22" t="s">
        <v>6</v>
      </c>
      <c r="C51" s="21" t="s">
        <v>35</v>
      </c>
      <c r="D51" s="21">
        <v>1</v>
      </c>
      <c r="E51" s="30"/>
      <c r="F51" s="30" t="s">
        <v>42</v>
      </c>
      <c r="H51" s="23" t="s">
        <v>5</v>
      </c>
    </row>
    <row r="52" spans="1:7" s="19" customFormat="1" ht="11.25" customHeight="1">
      <c r="A52" s="21"/>
      <c r="C52" s="21"/>
      <c r="D52" s="21"/>
      <c r="E52" s="20"/>
      <c r="F52" s="20"/>
      <c r="G52" s="20"/>
    </row>
    <row r="53" spans="1:8" s="19" customFormat="1" ht="22.5" customHeight="1">
      <c r="A53" s="21">
        <v>17</v>
      </c>
      <c r="B53" s="22" t="s">
        <v>113</v>
      </c>
      <c r="C53" s="21" t="s">
        <v>35</v>
      </c>
      <c r="D53" s="21">
        <v>3</v>
      </c>
      <c r="E53" s="20"/>
      <c r="F53" s="20">
        <f>D53*E53</f>
        <v>0</v>
      </c>
      <c r="H53" s="23" t="s">
        <v>3</v>
      </c>
    </row>
    <row r="54" spans="1:7" s="19" customFormat="1" ht="11.25" customHeight="1">
      <c r="A54" s="21">
        <v>18</v>
      </c>
      <c r="B54" s="19" t="s">
        <v>7</v>
      </c>
      <c r="C54" s="21" t="s">
        <v>35</v>
      </c>
      <c r="D54" s="21">
        <f>D53</f>
        <v>3</v>
      </c>
      <c r="E54" s="20"/>
      <c r="F54" s="20"/>
      <c r="G54" s="20">
        <f>D54*E54</f>
        <v>0</v>
      </c>
    </row>
    <row r="55" spans="1:7" s="19" customFormat="1" ht="11.25" customHeight="1">
      <c r="A55" s="21"/>
      <c r="C55" s="21"/>
      <c r="D55" s="21"/>
      <c r="E55" s="20"/>
      <c r="F55" s="20"/>
      <c r="G55" s="20"/>
    </row>
    <row r="56" spans="1:8" s="19" customFormat="1" ht="22.5" customHeight="1">
      <c r="A56" s="21">
        <v>19</v>
      </c>
      <c r="B56" s="22" t="s">
        <v>8</v>
      </c>
      <c r="C56" s="21" t="s">
        <v>35</v>
      </c>
      <c r="D56" s="21">
        <v>1</v>
      </c>
      <c r="E56" s="30"/>
      <c r="F56" s="30" t="s">
        <v>42</v>
      </c>
      <c r="H56" s="23" t="s">
        <v>43</v>
      </c>
    </row>
    <row r="57" spans="1:7" s="19" customFormat="1" ht="11.25" customHeight="1">
      <c r="A57" s="21"/>
      <c r="C57" s="21"/>
      <c r="D57" s="21"/>
      <c r="E57" s="20"/>
      <c r="F57" s="20"/>
      <c r="G57" s="20"/>
    </row>
    <row r="58" spans="1:8" s="19" customFormat="1" ht="22.5" customHeight="1">
      <c r="A58" s="21">
        <v>20</v>
      </c>
      <c r="B58" s="22" t="s">
        <v>9</v>
      </c>
      <c r="C58" s="21" t="s">
        <v>35</v>
      </c>
      <c r="D58" s="21">
        <v>1</v>
      </c>
      <c r="E58" s="30"/>
      <c r="F58" s="30" t="s">
        <v>42</v>
      </c>
      <c r="H58" s="23" t="s">
        <v>43</v>
      </c>
    </row>
    <row r="59" spans="1:7" s="19" customFormat="1" ht="11.25" customHeight="1">
      <c r="A59" s="21">
        <v>21</v>
      </c>
      <c r="B59" s="19" t="s">
        <v>39</v>
      </c>
      <c r="C59" s="21" t="s">
        <v>35</v>
      </c>
      <c r="D59" s="21">
        <f>D58</f>
        <v>1</v>
      </c>
      <c r="E59" s="20"/>
      <c r="F59" s="20"/>
      <c r="G59" s="20">
        <f>D59*E59</f>
        <v>0</v>
      </c>
    </row>
    <row r="60" spans="1:7" s="19" customFormat="1" ht="11.25" customHeight="1">
      <c r="A60" s="21"/>
      <c r="C60" s="21"/>
      <c r="D60" s="21"/>
      <c r="E60" s="20"/>
      <c r="F60" s="20"/>
      <c r="G60" s="20"/>
    </row>
    <row r="61" spans="1:8" ht="22.5">
      <c r="A61" s="21">
        <v>22</v>
      </c>
      <c r="B61" s="22" t="s">
        <v>10</v>
      </c>
      <c r="C61" s="21" t="s">
        <v>35</v>
      </c>
      <c r="D61" s="21">
        <v>1</v>
      </c>
      <c r="E61" s="20"/>
      <c r="F61" s="20">
        <f>D61*E61</f>
        <v>0</v>
      </c>
      <c r="G61" s="19"/>
      <c r="H61" s="23" t="s">
        <v>12</v>
      </c>
    </row>
    <row r="62" spans="1:8" ht="12.75">
      <c r="A62" s="21">
        <v>23</v>
      </c>
      <c r="B62" s="19" t="s">
        <v>38</v>
      </c>
      <c r="C62" s="21" t="s">
        <v>35</v>
      </c>
      <c r="D62" s="21">
        <f>D61</f>
        <v>1</v>
      </c>
      <c r="E62" s="20"/>
      <c r="F62" s="20"/>
      <c r="G62" s="20">
        <f>D62*E62</f>
        <v>0</v>
      </c>
      <c r="H62" s="19"/>
    </row>
    <row r="63" spans="1:8" ht="12.75">
      <c r="A63" s="21">
        <v>24</v>
      </c>
      <c r="B63" s="19" t="s">
        <v>39</v>
      </c>
      <c r="C63" s="21" t="s">
        <v>35</v>
      </c>
      <c r="D63" s="21">
        <f>D61</f>
        <v>1</v>
      </c>
      <c r="E63" s="20"/>
      <c r="F63" s="20"/>
      <c r="G63" s="20">
        <f>D63*E63</f>
        <v>0</v>
      </c>
      <c r="H63" s="19"/>
    </row>
    <row r="64" spans="1:8" ht="12.75">
      <c r="A64" s="21"/>
      <c r="B64" s="19"/>
      <c r="C64" s="21"/>
      <c r="D64" s="21"/>
      <c r="E64" s="20"/>
      <c r="F64" s="20"/>
      <c r="G64" s="20"/>
      <c r="H64" s="19"/>
    </row>
    <row r="65" spans="1:8" ht="22.5">
      <c r="A65" s="21">
        <v>25</v>
      </c>
      <c r="B65" s="22" t="s">
        <v>14</v>
      </c>
      <c r="C65" s="21" t="s">
        <v>35</v>
      </c>
      <c r="D65" s="21">
        <v>1</v>
      </c>
      <c r="E65" s="20"/>
      <c r="F65" s="20">
        <f>D65*E65</f>
        <v>0</v>
      </c>
      <c r="G65" s="19"/>
      <c r="H65" s="23" t="s">
        <v>12</v>
      </c>
    </row>
    <row r="66" spans="1:8" ht="12.75">
      <c r="A66" s="21">
        <v>26</v>
      </c>
      <c r="B66" s="19" t="s">
        <v>38</v>
      </c>
      <c r="C66" s="21" t="s">
        <v>35</v>
      </c>
      <c r="D66" s="21">
        <f>D65</f>
        <v>1</v>
      </c>
      <c r="E66" s="20"/>
      <c r="F66" s="20"/>
      <c r="G66" s="20">
        <f>D66*E66</f>
        <v>0</v>
      </c>
      <c r="H66" s="19"/>
    </row>
    <row r="67" spans="1:8" ht="12.75">
      <c r="A67" s="21">
        <v>27</v>
      </c>
      <c r="B67" s="19" t="s">
        <v>39</v>
      </c>
      <c r="C67" s="21" t="s">
        <v>35</v>
      </c>
      <c r="D67" s="21">
        <f>D65</f>
        <v>1</v>
      </c>
      <c r="E67" s="20"/>
      <c r="F67" s="20"/>
      <c r="G67" s="20">
        <f>D67*E67</f>
        <v>0</v>
      </c>
      <c r="H67" s="19"/>
    </row>
    <row r="68" spans="1:6" ht="12.75">
      <c r="A68" s="21"/>
      <c r="B68" s="19"/>
      <c r="C68" s="21"/>
      <c r="D68" s="21"/>
      <c r="F68"/>
    </row>
    <row r="69" spans="1:8" ht="22.5">
      <c r="A69" s="21">
        <v>28</v>
      </c>
      <c r="B69" s="22" t="s">
        <v>11</v>
      </c>
      <c r="C69" s="21" t="s">
        <v>35</v>
      </c>
      <c r="D69" s="21">
        <v>2</v>
      </c>
      <c r="E69" s="20"/>
      <c r="F69" s="20">
        <f>D69*E69</f>
        <v>0</v>
      </c>
      <c r="H69" s="23" t="s">
        <v>13</v>
      </c>
    </row>
    <row r="70" spans="1:7" s="19" customFormat="1" ht="11.25" customHeight="1">
      <c r="A70" s="21"/>
      <c r="C70" s="21"/>
      <c r="D70" s="21"/>
      <c r="E70" s="20"/>
      <c r="F70" s="20"/>
      <c r="G70" s="20"/>
    </row>
    <row r="71" spans="1:8" ht="22.5">
      <c r="A71" s="21">
        <v>29</v>
      </c>
      <c r="B71" s="22" t="s">
        <v>15</v>
      </c>
      <c r="C71" s="21" t="s">
        <v>35</v>
      </c>
      <c r="D71" s="21">
        <v>1</v>
      </c>
      <c r="E71" s="20"/>
      <c r="F71" s="20">
        <f>D71*E71</f>
        <v>0</v>
      </c>
      <c r="G71" s="19"/>
      <c r="H71" s="23" t="s">
        <v>25</v>
      </c>
    </row>
    <row r="72" spans="1:8" ht="12.75">
      <c r="A72" s="21">
        <v>30</v>
      </c>
      <c r="B72" s="19" t="s">
        <v>38</v>
      </c>
      <c r="C72" s="21" t="s">
        <v>35</v>
      </c>
      <c r="D72" s="21">
        <f>D71</f>
        <v>1</v>
      </c>
      <c r="E72" s="20"/>
      <c r="F72" s="20"/>
      <c r="G72" s="20">
        <f>D72*E72</f>
        <v>0</v>
      </c>
      <c r="H72" s="19"/>
    </row>
    <row r="73" spans="1:8" ht="12.75">
      <c r="A73" s="21">
        <v>31</v>
      </c>
      <c r="B73" s="19" t="s">
        <v>39</v>
      </c>
      <c r="C73" s="21" t="s">
        <v>35</v>
      </c>
      <c r="D73" s="21">
        <f>D71</f>
        <v>1</v>
      </c>
      <c r="E73" s="20"/>
      <c r="F73" s="20"/>
      <c r="G73" s="20">
        <f>D73*E73</f>
        <v>0</v>
      </c>
      <c r="H73" s="19"/>
    </row>
    <row r="74" spans="1:7" s="19" customFormat="1" ht="11.25" customHeight="1">
      <c r="A74" s="21"/>
      <c r="C74" s="21"/>
      <c r="D74" s="21"/>
      <c r="E74" s="20"/>
      <c r="F74" s="20"/>
      <c r="G74" s="20"/>
    </row>
    <row r="75" spans="1:8" s="19" customFormat="1" ht="22.5" customHeight="1">
      <c r="A75" s="21">
        <v>32</v>
      </c>
      <c r="B75" s="22" t="s">
        <v>16</v>
      </c>
      <c r="C75" s="21" t="s">
        <v>35</v>
      </c>
      <c r="D75" s="21">
        <v>1</v>
      </c>
      <c r="E75" s="30"/>
      <c r="F75" s="30" t="s">
        <v>42</v>
      </c>
      <c r="H75" s="23" t="s">
        <v>5</v>
      </c>
    </row>
    <row r="76" spans="1:7" s="19" customFormat="1" ht="11.25" customHeight="1">
      <c r="A76" s="21"/>
      <c r="C76" s="21"/>
      <c r="D76" s="21"/>
      <c r="E76" s="20"/>
      <c r="F76" s="20"/>
      <c r="G76" s="20"/>
    </row>
    <row r="77" spans="1:8" s="19" customFormat="1" ht="22.5" customHeight="1">
      <c r="A77" s="21">
        <v>33</v>
      </c>
      <c r="B77" s="22" t="s">
        <v>45</v>
      </c>
      <c r="C77" s="21" t="s">
        <v>35</v>
      </c>
      <c r="D77" s="21">
        <v>1</v>
      </c>
      <c r="E77" s="30"/>
      <c r="F77" s="30" t="s">
        <v>42</v>
      </c>
      <c r="H77" s="23" t="s">
        <v>43</v>
      </c>
    </row>
    <row r="78" spans="1:7" s="19" customFormat="1" ht="11.25" customHeight="1">
      <c r="A78" s="21">
        <v>34</v>
      </c>
      <c r="B78" s="19" t="s">
        <v>39</v>
      </c>
      <c r="C78" s="21" t="s">
        <v>35</v>
      </c>
      <c r="D78" s="21">
        <f>D77</f>
        <v>1</v>
      </c>
      <c r="E78" s="20"/>
      <c r="F78" s="20"/>
      <c r="G78" s="20">
        <f>D78*E78</f>
        <v>0</v>
      </c>
    </row>
    <row r="79" spans="1:7" s="19" customFormat="1" ht="11.25" customHeight="1">
      <c r="A79" s="21"/>
      <c r="C79" s="21"/>
      <c r="D79" s="21"/>
      <c r="E79" s="20"/>
      <c r="F79" s="20"/>
      <c r="G79" s="20"/>
    </row>
    <row r="80" spans="1:8" ht="22.5" customHeight="1">
      <c r="A80" s="21">
        <v>35</v>
      </c>
      <c r="B80" s="22" t="s">
        <v>44</v>
      </c>
      <c r="C80" s="21" t="s">
        <v>35</v>
      </c>
      <c r="D80" s="21">
        <v>2</v>
      </c>
      <c r="E80" s="20"/>
      <c r="F80" s="20">
        <f>D80*E80</f>
        <v>0</v>
      </c>
      <c r="G80" s="19"/>
      <c r="H80" s="23" t="s">
        <v>21</v>
      </c>
    </row>
    <row r="81" spans="1:7" s="19" customFormat="1" ht="11.25" customHeight="1">
      <c r="A81" s="21"/>
      <c r="C81" s="21"/>
      <c r="D81" s="21"/>
      <c r="E81" s="20"/>
      <c r="F81" s="20"/>
      <c r="G81" s="20"/>
    </row>
    <row r="82" spans="1:7" s="19" customFormat="1" ht="11.25" customHeight="1">
      <c r="A82" s="21"/>
      <c r="C82" s="21"/>
      <c r="D82" s="21"/>
      <c r="E82" s="20"/>
      <c r="F82" s="20"/>
      <c r="G82" s="20"/>
    </row>
    <row r="83" spans="1:7" s="19" customFormat="1" ht="11.25" customHeight="1">
      <c r="A83" s="21"/>
      <c r="C83" s="21"/>
      <c r="D83" s="21"/>
      <c r="E83" s="20"/>
      <c r="F83" s="20"/>
      <c r="G83" s="20"/>
    </row>
    <row r="84" spans="1:7" s="19" customFormat="1" ht="11.25" customHeight="1">
      <c r="A84" s="21"/>
      <c r="C84" s="21"/>
      <c r="D84" s="21"/>
      <c r="E84" s="20"/>
      <c r="F84" s="20"/>
      <c r="G84" s="20"/>
    </row>
    <row r="85" spans="2:6" s="5" customFormat="1" ht="15.75">
      <c r="B85" s="8" t="s">
        <v>23</v>
      </c>
      <c r="F85" s="43">
        <f>SUM(F8:F84)</f>
        <v>0</v>
      </c>
    </row>
  </sheetData>
  <mergeCells count="1">
    <mergeCell ref="A1:B1"/>
  </mergeCells>
  <printOptions horizontalCentered="1"/>
  <pageMargins left="0.7874015748031497" right="0.7874015748031497" top="0.7874015748031497" bottom="0.787401574803149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workbookViewId="0" topLeftCell="A1">
      <selection activeCell="A4" sqref="A4"/>
    </sheetView>
  </sheetViews>
  <sheetFormatPr defaultColWidth="9.00390625" defaultRowHeight="12.75"/>
  <cols>
    <col min="2" max="2" width="62.375" style="0" customWidth="1"/>
    <col min="5" max="5" width="14.00390625" style="0" customWidth="1"/>
    <col min="6" max="6" width="15.00390625" style="0" customWidth="1"/>
    <col min="7" max="7" width="18.00390625" style="0" customWidth="1"/>
  </cols>
  <sheetData>
    <row r="1" spans="1:7" ht="12.75">
      <c r="A1" s="82" t="s">
        <v>46</v>
      </c>
      <c r="B1" s="83"/>
      <c r="C1" s="26"/>
      <c r="D1" s="26"/>
      <c r="E1" s="27"/>
      <c r="F1" s="28"/>
      <c r="G1" s="33"/>
    </row>
    <row r="2" spans="1:7" ht="12.75">
      <c r="A2" s="45"/>
      <c r="B2" s="46"/>
      <c r="C2" s="46"/>
      <c r="D2" s="46"/>
      <c r="E2" s="46"/>
      <c r="F2" s="47"/>
      <c r="G2" s="46"/>
    </row>
    <row r="3" spans="1:7" ht="12.75">
      <c r="A3" s="45"/>
      <c r="B3" s="46"/>
      <c r="C3" s="46"/>
      <c r="D3" s="46"/>
      <c r="E3" s="46"/>
      <c r="F3" s="47"/>
      <c r="G3" s="46"/>
    </row>
    <row r="4" spans="1:7" ht="15.75">
      <c r="A4" s="48"/>
      <c r="B4" s="49" t="s">
        <v>53</v>
      </c>
      <c r="C4" s="48"/>
      <c r="D4" s="48"/>
      <c r="E4" s="48"/>
      <c r="F4" s="50"/>
      <c r="G4" s="48"/>
    </row>
    <row r="5" spans="1:7" ht="12.75">
      <c r="A5" s="46"/>
      <c r="B5" s="46"/>
      <c r="C5" s="46"/>
      <c r="D5" s="46"/>
      <c r="E5" s="46"/>
      <c r="F5" s="46"/>
      <c r="G5" s="46"/>
    </row>
    <row r="6" spans="1:7" ht="22.5">
      <c r="A6" s="51" t="s">
        <v>54</v>
      </c>
      <c r="B6" s="52" t="s">
        <v>55</v>
      </c>
      <c r="C6" s="53" t="s">
        <v>56</v>
      </c>
      <c r="D6" s="54" t="s">
        <v>57</v>
      </c>
      <c r="E6" s="54" t="s">
        <v>58</v>
      </c>
      <c r="F6" s="54" t="s">
        <v>59</v>
      </c>
      <c r="G6" s="54" t="s">
        <v>60</v>
      </c>
    </row>
    <row r="7" spans="1:7" ht="12.75">
      <c r="A7" s="55"/>
      <c r="B7" s="56"/>
      <c r="C7" s="55"/>
      <c r="D7" s="55"/>
      <c r="E7" s="55"/>
      <c r="F7" s="55"/>
      <c r="G7" s="55"/>
    </row>
    <row r="8" spans="1:7" ht="12.75">
      <c r="A8" s="57">
        <v>1</v>
      </c>
      <c r="B8" s="58" t="s">
        <v>61</v>
      </c>
      <c r="C8" s="57" t="s">
        <v>35</v>
      </c>
      <c r="D8" s="57">
        <v>150</v>
      </c>
      <c r="E8" s="59"/>
      <c r="F8" s="59">
        <f>D8*E8</f>
        <v>0</v>
      </c>
      <c r="G8" s="58"/>
    </row>
    <row r="9" spans="1:7" ht="12.75">
      <c r="A9" s="57">
        <v>2</v>
      </c>
      <c r="B9" s="58" t="s">
        <v>38</v>
      </c>
      <c r="C9" s="57" t="s">
        <v>35</v>
      </c>
      <c r="D9" s="57">
        <f>D8</f>
        <v>150</v>
      </c>
      <c r="E9" s="59"/>
      <c r="F9" s="58"/>
      <c r="G9" s="59">
        <f>D9*E9</f>
        <v>0</v>
      </c>
    </row>
    <row r="10" spans="1:7" ht="12.75">
      <c r="A10" s="57">
        <v>3</v>
      </c>
      <c r="B10" s="58" t="s">
        <v>62</v>
      </c>
      <c r="C10" s="57" t="s">
        <v>35</v>
      </c>
      <c r="D10" s="57">
        <f>D8</f>
        <v>150</v>
      </c>
      <c r="E10" s="59"/>
      <c r="F10" s="58"/>
      <c r="G10" s="59">
        <f>D10*E10</f>
        <v>0</v>
      </c>
    </row>
    <row r="11" spans="1:7" ht="12.75">
      <c r="A11" s="57">
        <v>4</v>
      </c>
      <c r="B11" s="58" t="s">
        <v>63</v>
      </c>
      <c r="C11" s="57" t="s">
        <v>64</v>
      </c>
      <c r="D11" s="57">
        <v>40</v>
      </c>
      <c r="E11" s="59"/>
      <c r="F11" s="59">
        <f>D11*E11</f>
        <v>0</v>
      </c>
      <c r="G11" s="58"/>
    </row>
    <row r="12" spans="1:7" ht="12.75">
      <c r="A12" s="57">
        <v>5</v>
      </c>
      <c r="B12" s="58" t="s">
        <v>38</v>
      </c>
      <c r="C12" s="57" t="s">
        <v>64</v>
      </c>
      <c r="D12" s="57">
        <f>D11</f>
        <v>40</v>
      </c>
      <c r="E12" s="59"/>
      <c r="F12" s="58"/>
      <c r="G12" s="59">
        <f>D12*E12</f>
        <v>0</v>
      </c>
    </row>
    <row r="13" spans="1:7" ht="12.75">
      <c r="A13" s="57">
        <v>6</v>
      </c>
      <c r="B13" s="58" t="s">
        <v>65</v>
      </c>
      <c r="C13" s="57" t="s">
        <v>64</v>
      </c>
      <c r="D13" s="57">
        <v>125</v>
      </c>
      <c r="E13" s="59"/>
      <c r="F13" s="59">
        <f>D13*E13</f>
        <v>0</v>
      </c>
      <c r="G13" s="58"/>
    </row>
    <row r="14" spans="1:7" ht="12.75">
      <c r="A14" s="57">
        <v>7</v>
      </c>
      <c r="B14" s="58" t="s">
        <v>38</v>
      </c>
      <c r="C14" s="57" t="s">
        <v>64</v>
      </c>
      <c r="D14" s="57">
        <f>D13</f>
        <v>125</v>
      </c>
      <c r="E14" s="59"/>
      <c r="F14" s="58" t="s">
        <v>66</v>
      </c>
      <c r="G14" s="59">
        <f>D14*E14</f>
        <v>0</v>
      </c>
    </row>
    <row r="15" spans="1:7" ht="12.75">
      <c r="A15" s="57">
        <v>8</v>
      </c>
      <c r="B15" s="58" t="s">
        <v>67</v>
      </c>
      <c r="C15" s="57" t="s">
        <v>64</v>
      </c>
      <c r="D15" s="57">
        <v>35</v>
      </c>
      <c r="E15" s="59"/>
      <c r="F15" s="59">
        <f>D15*E15</f>
        <v>0</v>
      </c>
      <c r="G15" s="58"/>
    </row>
    <row r="16" spans="1:7" ht="12.75">
      <c r="A16" s="57">
        <v>9</v>
      </c>
      <c r="B16" s="58" t="s">
        <v>38</v>
      </c>
      <c r="C16" s="57" t="s">
        <v>64</v>
      </c>
      <c r="D16" s="57">
        <f>D15</f>
        <v>35</v>
      </c>
      <c r="E16" s="59"/>
      <c r="F16" s="58" t="s">
        <v>66</v>
      </c>
      <c r="G16" s="59">
        <f>D16*E16</f>
        <v>0</v>
      </c>
    </row>
    <row r="17" spans="1:7" ht="12.75">
      <c r="A17" s="57">
        <v>10</v>
      </c>
      <c r="B17" s="58" t="s">
        <v>109</v>
      </c>
      <c r="C17" s="57" t="s">
        <v>64</v>
      </c>
      <c r="D17" s="57">
        <v>20</v>
      </c>
      <c r="E17" s="59"/>
      <c r="F17" s="59">
        <f>D17*E17</f>
        <v>0</v>
      </c>
      <c r="G17" s="58"/>
    </row>
    <row r="18" spans="1:7" ht="12.75">
      <c r="A18" s="57">
        <v>11</v>
      </c>
      <c r="B18" s="58" t="s">
        <v>38</v>
      </c>
      <c r="C18" s="57" t="s">
        <v>64</v>
      </c>
      <c r="D18" s="57">
        <f>D17</f>
        <v>20</v>
      </c>
      <c r="E18" s="59"/>
      <c r="F18" s="58" t="s">
        <v>66</v>
      </c>
      <c r="G18" s="59">
        <f>D18*E18</f>
        <v>0</v>
      </c>
    </row>
    <row r="19" spans="1:7" ht="12.75">
      <c r="A19" s="57">
        <v>12</v>
      </c>
      <c r="B19" s="58" t="s">
        <v>110</v>
      </c>
      <c r="C19" s="57" t="s">
        <v>64</v>
      </c>
      <c r="D19" s="57">
        <v>115</v>
      </c>
      <c r="E19" s="59"/>
      <c r="F19" s="59">
        <f>D19*E19</f>
        <v>0</v>
      </c>
      <c r="G19" s="58"/>
    </row>
    <row r="20" spans="1:7" ht="12.75">
      <c r="A20" s="57">
        <v>13</v>
      </c>
      <c r="B20" s="58" t="s">
        <v>38</v>
      </c>
      <c r="C20" s="57" t="s">
        <v>64</v>
      </c>
      <c r="D20" s="57">
        <f>D19</f>
        <v>115</v>
      </c>
      <c r="E20" s="59"/>
      <c r="F20" s="58" t="s">
        <v>66</v>
      </c>
      <c r="G20" s="59">
        <f>D20*E20</f>
        <v>0</v>
      </c>
    </row>
    <row r="21" spans="1:7" ht="12.75">
      <c r="A21" s="57">
        <v>14</v>
      </c>
      <c r="B21" s="58" t="s">
        <v>68</v>
      </c>
      <c r="C21" s="57" t="s">
        <v>64</v>
      </c>
      <c r="D21" s="57">
        <v>15</v>
      </c>
      <c r="E21" s="59"/>
      <c r="F21" s="59">
        <f>D21*E21</f>
        <v>0</v>
      </c>
      <c r="G21" s="58"/>
    </row>
    <row r="22" spans="1:7" ht="12.75">
      <c r="A22" s="57">
        <v>15</v>
      </c>
      <c r="B22" s="58" t="s">
        <v>38</v>
      </c>
      <c r="C22" s="57" t="s">
        <v>64</v>
      </c>
      <c r="D22" s="57">
        <f>D21</f>
        <v>15</v>
      </c>
      <c r="E22" s="59"/>
      <c r="F22" s="58"/>
      <c r="G22" s="59">
        <f>D22*E22</f>
        <v>0</v>
      </c>
    </row>
    <row r="23" spans="1:7" ht="12.75">
      <c r="A23" s="57">
        <v>16</v>
      </c>
      <c r="B23" s="58" t="s">
        <v>69</v>
      </c>
      <c r="C23" s="57" t="s">
        <v>64</v>
      </c>
      <c r="D23" s="57">
        <v>85</v>
      </c>
      <c r="E23" s="59"/>
      <c r="F23" s="59">
        <f>D23*E23</f>
        <v>0</v>
      </c>
      <c r="G23" s="58"/>
    </row>
    <row r="24" spans="1:7" ht="12.75">
      <c r="A24" s="57">
        <v>17</v>
      </c>
      <c r="B24" s="58" t="s">
        <v>38</v>
      </c>
      <c r="C24" s="57" t="s">
        <v>64</v>
      </c>
      <c r="D24" s="57">
        <f>D23</f>
        <v>85</v>
      </c>
      <c r="E24" s="59"/>
      <c r="F24" s="58"/>
      <c r="G24" s="59">
        <f>D24*E24</f>
        <v>0</v>
      </c>
    </row>
    <row r="25" spans="1:7" ht="12.75">
      <c r="A25" s="57">
        <v>18</v>
      </c>
      <c r="B25" s="58" t="s">
        <v>111</v>
      </c>
      <c r="C25" s="57" t="s">
        <v>64</v>
      </c>
      <c r="D25" s="57">
        <v>30</v>
      </c>
      <c r="E25" s="59"/>
      <c r="F25" s="59">
        <f>D25*E25</f>
        <v>0</v>
      </c>
      <c r="G25" s="58"/>
    </row>
    <row r="26" spans="1:7" ht="12.75">
      <c r="A26" s="57">
        <v>19</v>
      </c>
      <c r="B26" s="58" t="s">
        <v>38</v>
      </c>
      <c r="C26" s="57" t="s">
        <v>64</v>
      </c>
      <c r="D26" s="57">
        <f>D25</f>
        <v>30</v>
      </c>
      <c r="E26" s="59"/>
      <c r="F26" s="58"/>
      <c r="G26" s="59">
        <f>D26*E26</f>
        <v>0</v>
      </c>
    </row>
    <row r="27" spans="1:7" ht="12.75">
      <c r="A27" s="57">
        <v>20</v>
      </c>
      <c r="B27" s="58" t="s">
        <v>70</v>
      </c>
      <c r="C27" s="57" t="s">
        <v>64</v>
      </c>
      <c r="D27" s="57">
        <v>50</v>
      </c>
      <c r="E27" s="59"/>
      <c r="F27" s="59">
        <f>D27*E27</f>
        <v>0</v>
      </c>
      <c r="G27" s="58"/>
    </row>
    <row r="28" spans="1:7" ht="12.75">
      <c r="A28" s="57">
        <v>21</v>
      </c>
      <c r="B28" s="58" t="s">
        <v>38</v>
      </c>
      <c r="C28" s="57" t="s">
        <v>64</v>
      </c>
      <c r="D28" s="57">
        <f>D27</f>
        <v>50</v>
      </c>
      <c r="E28" s="59"/>
      <c r="F28" s="58" t="s">
        <v>66</v>
      </c>
      <c r="G28" s="59">
        <f>D28*E28</f>
        <v>0</v>
      </c>
    </row>
    <row r="29" spans="1:7" ht="12.75">
      <c r="A29" s="57">
        <v>22</v>
      </c>
      <c r="B29" s="58" t="s">
        <v>71</v>
      </c>
      <c r="C29" s="57" t="s">
        <v>35</v>
      </c>
      <c r="D29" s="57">
        <v>35</v>
      </c>
      <c r="E29" s="59"/>
      <c r="F29" s="59">
        <f>D29*E29</f>
        <v>0</v>
      </c>
      <c r="G29" s="58"/>
    </row>
    <row r="30" spans="1:7" ht="12.75">
      <c r="A30" s="57">
        <v>23</v>
      </c>
      <c r="B30" s="58" t="s">
        <v>38</v>
      </c>
      <c r="C30" s="57" t="s">
        <v>64</v>
      </c>
      <c r="D30" s="57">
        <f>2*D29</f>
        <v>70</v>
      </c>
      <c r="E30" s="59"/>
      <c r="F30" s="58"/>
      <c r="G30" s="59">
        <f>D30*E30</f>
        <v>0</v>
      </c>
    </row>
    <row r="31" spans="1:7" ht="12.75">
      <c r="A31" s="57">
        <v>24</v>
      </c>
      <c r="B31" s="58" t="s">
        <v>72</v>
      </c>
      <c r="C31" s="57" t="s">
        <v>35</v>
      </c>
      <c r="D31" s="57">
        <f>D29</f>
        <v>35</v>
      </c>
      <c r="E31" s="59"/>
      <c r="F31" s="59">
        <f>D31*E31</f>
        <v>0</v>
      </c>
      <c r="G31" s="58"/>
    </row>
    <row r="32" spans="1:7" ht="12.75">
      <c r="A32" s="57">
        <v>25</v>
      </c>
      <c r="B32" s="58" t="s">
        <v>73</v>
      </c>
      <c r="C32" s="57" t="s">
        <v>35</v>
      </c>
      <c r="D32" s="57">
        <v>60</v>
      </c>
      <c r="E32" s="59"/>
      <c r="F32" s="59">
        <f>D32*E32</f>
        <v>0</v>
      </c>
      <c r="G32" s="58"/>
    </row>
    <row r="33" spans="1:7" ht="12.75">
      <c r="A33" s="57">
        <v>26</v>
      </c>
      <c r="B33" s="58" t="s">
        <v>74</v>
      </c>
      <c r="C33" s="57" t="s">
        <v>35</v>
      </c>
      <c r="D33" s="57">
        <v>8</v>
      </c>
      <c r="E33" s="59"/>
      <c r="F33" s="59">
        <f>D33*E33</f>
        <v>0</v>
      </c>
      <c r="G33" s="58"/>
    </row>
    <row r="34" spans="1:7" ht="12.75">
      <c r="A34" s="57">
        <v>27</v>
      </c>
      <c r="B34" s="58" t="s">
        <v>75</v>
      </c>
      <c r="C34" s="57" t="s">
        <v>35</v>
      </c>
      <c r="D34" s="57">
        <v>2</v>
      </c>
      <c r="E34" s="59"/>
      <c r="F34" s="59">
        <f>D34*E34</f>
        <v>0</v>
      </c>
      <c r="G34" s="58"/>
    </row>
    <row r="35" spans="1:7" ht="12.75">
      <c r="A35" s="57">
        <v>28</v>
      </c>
      <c r="B35" s="58" t="s">
        <v>76</v>
      </c>
      <c r="C35" s="57" t="s">
        <v>77</v>
      </c>
      <c r="D35" s="57">
        <v>1</v>
      </c>
      <c r="E35" s="59"/>
      <c r="F35" s="59">
        <f>D35*E35</f>
        <v>0</v>
      </c>
      <c r="G35" s="58"/>
    </row>
    <row r="36" spans="1:7" ht="12.75">
      <c r="A36" s="57">
        <v>29</v>
      </c>
      <c r="B36" s="58" t="s">
        <v>78</v>
      </c>
      <c r="C36" s="57" t="s">
        <v>35</v>
      </c>
      <c r="D36" s="57">
        <v>25</v>
      </c>
      <c r="E36" s="59"/>
      <c r="F36" s="58" t="s">
        <v>79</v>
      </c>
      <c r="G36" s="59">
        <f>D36*E36</f>
        <v>0</v>
      </c>
    </row>
    <row r="37" spans="1:7" ht="12.75">
      <c r="A37" s="57">
        <v>30</v>
      </c>
      <c r="B37" s="58" t="s">
        <v>80</v>
      </c>
      <c r="C37" s="57" t="s">
        <v>35</v>
      </c>
      <c r="D37" s="57">
        <f>D36</f>
        <v>25</v>
      </c>
      <c r="E37" s="59"/>
      <c r="F37" s="59">
        <f>D37*E37</f>
        <v>0</v>
      </c>
      <c r="G37" s="58"/>
    </row>
    <row r="38" spans="1:7" ht="12.75">
      <c r="A38" s="57">
        <v>31</v>
      </c>
      <c r="B38" s="58" t="s">
        <v>38</v>
      </c>
      <c r="C38" s="57" t="s">
        <v>35</v>
      </c>
      <c r="D38" s="57">
        <f>D36</f>
        <v>25</v>
      </c>
      <c r="E38" s="59"/>
      <c r="F38" s="58"/>
      <c r="G38" s="59">
        <f>D38*E38</f>
        <v>0</v>
      </c>
    </row>
    <row r="39" spans="1:7" ht="12.75">
      <c r="A39" s="57">
        <v>32</v>
      </c>
      <c r="B39" s="58" t="s">
        <v>81</v>
      </c>
      <c r="C39" s="57" t="s">
        <v>64</v>
      </c>
      <c r="D39" s="57">
        <v>16</v>
      </c>
      <c r="E39" s="59"/>
      <c r="F39" s="59">
        <f>D39*E39</f>
        <v>0</v>
      </c>
      <c r="G39" s="58"/>
    </row>
    <row r="40" spans="1:7" ht="12.75">
      <c r="A40" s="57">
        <v>33</v>
      </c>
      <c r="B40" s="58" t="s">
        <v>38</v>
      </c>
      <c r="C40" s="57" t="s">
        <v>64</v>
      </c>
      <c r="D40" s="57">
        <f>D39</f>
        <v>16</v>
      </c>
      <c r="E40" s="59"/>
      <c r="F40" s="58" t="s">
        <v>66</v>
      </c>
      <c r="G40" s="59">
        <f>D40*E40</f>
        <v>0</v>
      </c>
    </row>
    <row r="41" spans="1:7" ht="12.75">
      <c r="A41" s="57">
        <v>34</v>
      </c>
      <c r="B41" s="58" t="s">
        <v>82</v>
      </c>
      <c r="C41" s="57" t="s">
        <v>64</v>
      </c>
      <c r="D41" s="57">
        <v>24</v>
      </c>
      <c r="E41" s="59"/>
      <c r="F41" s="59">
        <f>D41*E41</f>
        <v>0</v>
      </c>
      <c r="G41" s="58"/>
    </row>
    <row r="42" spans="1:7" ht="12.75">
      <c r="A42" s="57">
        <v>35</v>
      </c>
      <c r="B42" s="58" t="s">
        <v>38</v>
      </c>
      <c r="C42" s="57" t="s">
        <v>64</v>
      </c>
      <c r="D42" s="57">
        <f>D41</f>
        <v>24</v>
      </c>
      <c r="E42" s="59"/>
      <c r="F42" s="58"/>
      <c r="G42" s="59">
        <f>D42*E42</f>
        <v>0</v>
      </c>
    </row>
    <row r="43" spans="1:7" ht="12.75">
      <c r="A43" s="57">
        <v>36</v>
      </c>
      <c r="B43" s="58" t="s">
        <v>112</v>
      </c>
      <c r="C43" s="57" t="s">
        <v>64</v>
      </c>
      <c r="D43" s="57">
        <v>20</v>
      </c>
      <c r="E43" s="59"/>
      <c r="F43" s="59">
        <f>D43*E43</f>
        <v>0</v>
      </c>
      <c r="G43" s="58"/>
    </row>
    <row r="44" spans="1:7" ht="12.75">
      <c r="A44" s="57">
        <v>37</v>
      </c>
      <c r="B44" s="58" t="s">
        <v>38</v>
      </c>
      <c r="C44" s="57" t="s">
        <v>64</v>
      </c>
      <c r="D44" s="57">
        <f>D43</f>
        <v>20</v>
      </c>
      <c r="E44" s="59"/>
      <c r="F44" s="58"/>
      <c r="G44" s="59">
        <f>D44*E44</f>
        <v>0</v>
      </c>
    </row>
    <row r="45" spans="1:7" ht="12.75">
      <c r="A45" s="57">
        <v>38</v>
      </c>
      <c r="B45" s="58" t="s">
        <v>83</v>
      </c>
      <c r="C45" s="57" t="s">
        <v>35</v>
      </c>
      <c r="D45" s="57">
        <v>5</v>
      </c>
      <c r="E45" s="60"/>
      <c r="F45" s="59">
        <f>D45*E45</f>
        <v>0</v>
      </c>
      <c r="G45" s="58"/>
    </row>
    <row r="46" spans="1:7" ht="12.75">
      <c r="A46" s="57">
        <v>39</v>
      </c>
      <c r="B46" s="58" t="s">
        <v>7</v>
      </c>
      <c r="C46" s="57" t="s">
        <v>35</v>
      </c>
      <c r="D46" s="57">
        <f>D45</f>
        <v>5</v>
      </c>
      <c r="E46" s="20"/>
      <c r="F46" s="58"/>
      <c r="G46" s="59">
        <f>D46*E46</f>
        <v>0</v>
      </c>
    </row>
    <row r="47" spans="1:7" ht="12.75">
      <c r="A47" s="57">
        <v>40</v>
      </c>
      <c r="B47" s="58" t="s">
        <v>84</v>
      </c>
      <c r="C47" s="57" t="s">
        <v>35</v>
      </c>
      <c r="D47" s="57">
        <v>4</v>
      </c>
      <c r="E47" s="59"/>
      <c r="F47" s="61">
        <f>D47*E47</f>
        <v>0</v>
      </c>
      <c r="G47" s="59"/>
    </row>
    <row r="48" spans="1:7" ht="12.75">
      <c r="A48" s="57">
        <v>41</v>
      </c>
      <c r="B48" s="58" t="s">
        <v>85</v>
      </c>
      <c r="C48" s="57" t="s">
        <v>86</v>
      </c>
      <c r="D48" s="57">
        <v>0.4</v>
      </c>
      <c r="E48" s="59"/>
      <c r="F48" s="58" t="s">
        <v>66</v>
      </c>
      <c r="G48" s="59">
        <f>D48*E48</f>
        <v>0</v>
      </c>
    </row>
    <row r="49" spans="1:7" ht="12.75">
      <c r="A49" s="57">
        <v>42</v>
      </c>
      <c r="B49" s="62" t="s">
        <v>114</v>
      </c>
      <c r="C49" s="37" t="s">
        <v>35</v>
      </c>
      <c r="D49" s="37">
        <v>1</v>
      </c>
      <c r="E49" s="39"/>
      <c r="F49" s="39">
        <f>D49*E49</f>
        <v>0</v>
      </c>
      <c r="G49" s="40"/>
    </row>
    <row r="50" spans="1:7" ht="12.75">
      <c r="A50" s="57">
        <v>43</v>
      </c>
      <c r="B50" s="40" t="s">
        <v>38</v>
      </c>
      <c r="C50" s="37" t="s">
        <v>35</v>
      </c>
      <c r="D50" s="37">
        <f>D49</f>
        <v>1</v>
      </c>
      <c r="E50" s="39"/>
      <c r="F50" s="40"/>
      <c r="G50" s="39">
        <f>D50*E50</f>
        <v>0</v>
      </c>
    </row>
    <row r="51" spans="1:7" ht="12.75">
      <c r="A51" s="57">
        <v>44</v>
      </c>
      <c r="B51" s="62" t="s">
        <v>115</v>
      </c>
      <c r="C51" s="37" t="s">
        <v>35</v>
      </c>
      <c r="D51" s="37">
        <v>1</v>
      </c>
      <c r="E51" s="39"/>
      <c r="F51" s="39">
        <f>D51*E51</f>
        <v>0</v>
      </c>
      <c r="G51" s="40"/>
    </row>
    <row r="52" spans="1:7" ht="12.75">
      <c r="A52" s="57">
        <v>45</v>
      </c>
      <c r="B52" s="40" t="s">
        <v>38</v>
      </c>
      <c r="C52" s="37" t="s">
        <v>35</v>
      </c>
      <c r="D52" s="37">
        <f>D51</f>
        <v>1</v>
      </c>
      <c r="E52" s="39"/>
      <c r="F52" s="40"/>
      <c r="G52" s="39">
        <f>D52*E52</f>
        <v>0</v>
      </c>
    </row>
    <row r="53" spans="1:7" ht="12.75">
      <c r="A53" s="57">
        <v>46</v>
      </c>
      <c r="B53" s="62" t="s">
        <v>116</v>
      </c>
      <c r="C53" s="37" t="s">
        <v>35</v>
      </c>
      <c r="D53" s="37">
        <v>1</v>
      </c>
      <c r="E53" s="39"/>
      <c r="F53" s="39">
        <f>D53*E53</f>
        <v>0</v>
      </c>
      <c r="G53" s="40"/>
    </row>
    <row r="54" spans="1:7" ht="12.75">
      <c r="A54" s="57">
        <v>47</v>
      </c>
      <c r="B54" s="40" t="s">
        <v>39</v>
      </c>
      <c r="C54" s="37" t="s">
        <v>35</v>
      </c>
      <c r="D54" s="37">
        <f>D53</f>
        <v>1</v>
      </c>
      <c r="E54" s="39"/>
      <c r="F54" s="40"/>
      <c r="G54" s="39">
        <f>D54*E54</f>
        <v>0</v>
      </c>
    </row>
    <row r="55" spans="1:7" ht="12.75">
      <c r="A55" s="57">
        <v>48</v>
      </c>
      <c r="B55" s="58" t="s">
        <v>117</v>
      </c>
      <c r="C55" s="57" t="s">
        <v>35</v>
      </c>
      <c r="D55" s="57">
        <v>1</v>
      </c>
      <c r="E55" s="63"/>
      <c r="F55" s="63">
        <f>D55*E55</f>
        <v>0</v>
      </c>
      <c r="G55" s="58"/>
    </row>
    <row r="56" spans="1:7" ht="12.75">
      <c r="A56" s="57">
        <v>49</v>
      </c>
      <c r="B56" s="58" t="s">
        <v>38</v>
      </c>
      <c r="C56" s="57" t="s">
        <v>35</v>
      </c>
      <c r="D56" s="57">
        <v>1</v>
      </c>
      <c r="E56" s="59"/>
      <c r="F56" s="58"/>
      <c r="G56" s="59">
        <f>D56*E56</f>
        <v>0</v>
      </c>
    </row>
    <row r="57" spans="1:7" ht="12.75">
      <c r="A57" s="57">
        <v>50</v>
      </c>
      <c r="B57" s="58" t="s">
        <v>137</v>
      </c>
      <c r="C57" s="57" t="s">
        <v>35</v>
      </c>
      <c r="D57" s="57">
        <v>1</v>
      </c>
      <c r="E57" s="63"/>
      <c r="F57" s="63" t="s">
        <v>42</v>
      </c>
      <c r="G57" s="58"/>
    </row>
    <row r="58" spans="1:7" ht="12.75">
      <c r="A58" s="57">
        <v>51</v>
      </c>
      <c r="B58" s="58" t="s">
        <v>138</v>
      </c>
      <c r="C58" s="57" t="s">
        <v>139</v>
      </c>
      <c r="D58" s="57">
        <v>1</v>
      </c>
      <c r="E58" s="59"/>
      <c r="F58" s="58"/>
      <c r="G58" s="59">
        <f>D58*E58</f>
        <v>0</v>
      </c>
    </row>
    <row r="59" spans="1:7" ht="12.75">
      <c r="A59" s="57">
        <v>52</v>
      </c>
      <c r="B59" s="40" t="s">
        <v>87</v>
      </c>
      <c r="C59" s="37" t="s">
        <v>35</v>
      </c>
      <c r="D59" s="37">
        <v>1</v>
      </c>
      <c r="E59" s="38"/>
      <c r="F59" s="38">
        <f>D59*E59</f>
        <v>0</v>
      </c>
      <c r="G59" s="40"/>
    </row>
    <row r="60" spans="1:7" ht="12.75">
      <c r="A60" s="57">
        <v>53</v>
      </c>
      <c r="B60" s="40" t="s">
        <v>38</v>
      </c>
      <c r="C60" s="37" t="s">
        <v>35</v>
      </c>
      <c r="D60" s="37">
        <f>D59</f>
        <v>1</v>
      </c>
      <c r="E60" s="39"/>
      <c r="F60" s="40"/>
      <c r="G60" s="39">
        <f>D60*E60</f>
        <v>0</v>
      </c>
    </row>
    <row r="61" spans="1:7" ht="12.75">
      <c r="A61" s="57">
        <v>54</v>
      </c>
      <c r="B61" s="40" t="s">
        <v>39</v>
      </c>
      <c r="C61" s="37" t="s">
        <v>35</v>
      </c>
      <c r="D61" s="37">
        <v>6</v>
      </c>
      <c r="E61" s="39"/>
      <c r="F61" s="39"/>
      <c r="G61" s="39">
        <f>D61*E61</f>
        <v>0</v>
      </c>
    </row>
    <row r="62" spans="1:7" ht="12.75">
      <c r="A62" s="57">
        <v>55</v>
      </c>
      <c r="B62" s="40" t="s">
        <v>118</v>
      </c>
      <c r="C62" s="37" t="s">
        <v>35</v>
      </c>
      <c r="D62" s="37">
        <v>2</v>
      </c>
      <c r="E62" s="39"/>
      <c r="F62" s="39">
        <f>D62*E62</f>
        <v>0</v>
      </c>
      <c r="G62" s="40"/>
    </row>
    <row r="63" spans="1:7" ht="12.75">
      <c r="A63" s="57">
        <v>56</v>
      </c>
      <c r="B63" s="40" t="s">
        <v>7</v>
      </c>
      <c r="C63" s="37" t="s">
        <v>35</v>
      </c>
      <c r="D63" s="37">
        <f>D62</f>
        <v>2</v>
      </c>
      <c r="E63" s="39"/>
      <c r="F63" s="40"/>
      <c r="G63" s="39">
        <f>D63*E63</f>
        <v>0</v>
      </c>
    </row>
    <row r="64" spans="1:7" ht="12.75">
      <c r="A64" s="57">
        <v>57</v>
      </c>
      <c r="B64" s="40" t="s">
        <v>142</v>
      </c>
      <c r="C64" s="37" t="s">
        <v>35</v>
      </c>
      <c r="D64" s="37">
        <v>1</v>
      </c>
      <c r="E64" s="39"/>
      <c r="F64" s="39">
        <f>D64*E64</f>
        <v>0</v>
      </c>
      <c r="G64" s="40"/>
    </row>
    <row r="65" spans="1:7" ht="12.75">
      <c r="A65" s="57">
        <v>58</v>
      </c>
      <c r="B65" s="40" t="s">
        <v>7</v>
      </c>
      <c r="C65" s="37" t="s">
        <v>35</v>
      </c>
      <c r="D65" s="37">
        <f>D64</f>
        <v>1</v>
      </c>
      <c r="E65" s="39"/>
      <c r="F65" s="40"/>
      <c r="G65" s="39">
        <f>D65*E65</f>
        <v>0</v>
      </c>
    </row>
    <row r="66" spans="1:7" ht="12.75">
      <c r="A66" s="57">
        <v>59</v>
      </c>
      <c r="B66" s="40" t="s">
        <v>88</v>
      </c>
      <c r="C66" s="37" t="s">
        <v>35</v>
      </c>
      <c r="D66" s="37">
        <v>2</v>
      </c>
      <c r="E66" s="59"/>
      <c r="F66" s="39">
        <f>D66*E66</f>
        <v>0</v>
      </c>
      <c r="G66" s="40"/>
    </row>
    <row r="67" spans="1:7" ht="12.75">
      <c r="A67" s="57">
        <v>60</v>
      </c>
      <c r="B67" s="40" t="s">
        <v>38</v>
      </c>
      <c r="C67" s="37" t="s">
        <v>35</v>
      </c>
      <c r="D67" s="37">
        <f>D66</f>
        <v>2</v>
      </c>
      <c r="E67" s="59"/>
      <c r="F67" s="40"/>
      <c r="G67" s="39">
        <f>D67*E67</f>
        <v>0</v>
      </c>
    </row>
    <row r="68" spans="1:7" ht="12.75">
      <c r="A68" s="57">
        <v>61</v>
      </c>
      <c r="B68" s="40" t="s">
        <v>89</v>
      </c>
      <c r="C68" s="37" t="s">
        <v>35</v>
      </c>
      <c r="D68" s="37">
        <v>49</v>
      </c>
      <c r="E68" s="59"/>
      <c r="F68" s="39"/>
      <c r="G68" s="39">
        <f>D68*E68</f>
        <v>0</v>
      </c>
    </row>
    <row r="69" spans="1:7" ht="12.75">
      <c r="A69" s="57">
        <v>62</v>
      </c>
      <c r="B69" s="40" t="s">
        <v>90</v>
      </c>
      <c r="C69" s="37" t="s">
        <v>35</v>
      </c>
      <c r="D69" s="37">
        <v>10</v>
      </c>
      <c r="E69" s="59"/>
      <c r="F69" s="39"/>
      <c r="G69" s="39">
        <f>D69*E69</f>
        <v>0</v>
      </c>
    </row>
    <row r="70" spans="1:7" ht="12.75">
      <c r="A70" s="57">
        <v>63</v>
      </c>
      <c r="B70" s="40" t="s">
        <v>91</v>
      </c>
      <c r="C70" s="37" t="s">
        <v>35</v>
      </c>
      <c r="D70" s="37">
        <v>4</v>
      </c>
      <c r="E70" s="39"/>
      <c r="F70" s="39">
        <f>D70*E70</f>
        <v>0</v>
      </c>
      <c r="G70" s="40"/>
    </row>
    <row r="71" spans="1:7" ht="12.75">
      <c r="A71" s="57">
        <v>64</v>
      </c>
      <c r="B71" s="40" t="s">
        <v>38</v>
      </c>
      <c r="C71" s="37" t="s">
        <v>35</v>
      </c>
      <c r="D71" s="37">
        <f>D70</f>
        <v>4</v>
      </c>
      <c r="E71" s="39"/>
      <c r="F71" s="40" t="s">
        <v>66</v>
      </c>
      <c r="G71" s="39">
        <f>D71*E71</f>
        <v>0</v>
      </c>
    </row>
    <row r="72" spans="1:7" ht="12.75">
      <c r="A72" s="57">
        <v>65</v>
      </c>
      <c r="B72" s="40" t="s">
        <v>92</v>
      </c>
      <c r="C72" s="37" t="s">
        <v>35</v>
      </c>
      <c r="D72" s="37">
        <v>6</v>
      </c>
      <c r="E72" s="39"/>
      <c r="F72" s="39">
        <f>D72*E72</f>
        <v>0</v>
      </c>
      <c r="G72" s="40"/>
    </row>
    <row r="73" spans="1:7" ht="12.75">
      <c r="A73" s="57">
        <v>66</v>
      </c>
      <c r="B73" s="40" t="s">
        <v>38</v>
      </c>
      <c r="C73" s="37" t="s">
        <v>35</v>
      </c>
      <c r="D73" s="37">
        <f>D72</f>
        <v>6</v>
      </c>
      <c r="E73" s="39"/>
      <c r="F73" s="40" t="s">
        <v>66</v>
      </c>
      <c r="G73" s="39">
        <f>D73*E73</f>
        <v>0</v>
      </c>
    </row>
    <row r="74" spans="1:7" ht="12.75">
      <c r="A74" s="57">
        <v>67</v>
      </c>
      <c r="B74" s="40" t="s">
        <v>121</v>
      </c>
      <c r="C74" s="37" t="s">
        <v>35</v>
      </c>
      <c r="D74" s="37">
        <v>3</v>
      </c>
      <c r="E74" s="39"/>
      <c r="F74" s="39">
        <f>D74*E74</f>
        <v>0</v>
      </c>
      <c r="G74" s="40"/>
    </row>
    <row r="75" spans="1:7" ht="12.75">
      <c r="A75" s="57">
        <v>68</v>
      </c>
      <c r="B75" s="40" t="s">
        <v>38</v>
      </c>
      <c r="C75" s="37" t="s">
        <v>35</v>
      </c>
      <c r="D75" s="37">
        <f>D74</f>
        <v>3</v>
      </c>
      <c r="E75" s="39"/>
      <c r="F75" s="40" t="s">
        <v>66</v>
      </c>
      <c r="G75" s="39">
        <f>D75*E75</f>
        <v>0</v>
      </c>
    </row>
    <row r="76" spans="1:7" ht="12.75">
      <c r="A76" s="57">
        <v>69</v>
      </c>
      <c r="B76" s="40" t="s">
        <v>93</v>
      </c>
      <c r="C76" s="37" t="s">
        <v>35</v>
      </c>
      <c r="D76" s="37">
        <v>1</v>
      </c>
      <c r="E76" s="39"/>
      <c r="F76" s="39">
        <f>D76*E76</f>
        <v>0</v>
      </c>
      <c r="G76" s="40"/>
    </row>
    <row r="77" spans="1:7" ht="12.75">
      <c r="A77" s="57">
        <v>70</v>
      </c>
      <c r="B77" s="40" t="s">
        <v>38</v>
      </c>
      <c r="C77" s="37" t="s">
        <v>35</v>
      </c>
      <c r="D77" s="37">
        <f>D76</f>
        <v>1</v>
      </c>
      <c r="E77" s="39"/>
      <c r="F77" s="40" t="s">
        <v>66</v>
      </c>
      <c r="G77" s="39">
        <f>D77*E77</f>
        <v>0</v>
      </c>
    </row>
    <row r="78" spans="1:7" ht="12.75">
      <c r="A78" s="57">
        <v>71</v>
      </c>
      <c r="B78" s="40" t="s">
        <v>94</v>
      </c>
      <c r="C78" s="37" t="s">
        <v>35</v>
      </c>
      <c r="D78" s="37">
        <v>1</v>
      </c>
      <c r="E78" s="39"/>
      <c r="F78" s="40" t="s">
        <v>66</v>
      </c>
      <c r="G78" s="39">
        <f>D78*E78</f>
        <v>0</v>
      </c>
    </row>
    <row r="79" spans="1:7" ht="12.75">
      <c r="A79" s="57">
        <v>72</v>
      </c>
      <c r="B79" s="40" t="s">
        <v>119</v>
      </c>
      <c r="C79" s="37" t="s">
        <v>35</v>
      </c>
      <c r="D79" s="37">
        <v>3</v>
      </c>
      <c r="E79" s="39"/>
      <c r="F79" s="39">
        <f>D79*E79</f>
        <v>0</v>
      </c>
      <c r="G79" s="40"/>
    </row>
    <row r="80" spans="1:7" ht="12.75">
      <c r="A80" s="57">
        <v>73</v>
      </c>
      <c r="B80" s="40" t="s">
        <v>38</v>
      </c>
      <c r="C80" s="37" t="s">
        <v>35</v>
      </c>
      <c r="D80" s="37">
        <f>D79</f>
        <v>3</v>
      </c>
      <c r="E80" s="39"/>
      <c r="F80" s="40" t="s">
        <v>66</v>
      </c>
      <c r="G80" s="39">
        <f>D80*E80</f>
        <v>0</v>
      </c>
    </row>
    <row r="81" spans="1:7" ht="12.75">
      <c r="A81" s="57">
        <v>74</v>
      </c>
      <c r="B81" s="40" t="s">
        <v>120</v>
      </c>
      <c r="C81" s="37" t="s">
        <v>35</v>
      </c>
      <c r="D81" s="37">
        <v>1</v>
      </c>
      <c r="E81" s="39"/>
      <c r="F81" s="39">
        <f>D81*E81</f>
        <v>0</v>
      </c>
      <c r="G81" s="40"/>
    </row>
    <row r="82" spans="1:7" ht="12.75">
      <c r="A82" s="57">
        <v>75</v>
      </c>
      <c r="B82" s="40" t="s">
        <v>38</v>
      </c>
      <c r="C82" s="37" t="s">
        <v>35</v>
      </c>
      <c r="D82" s="37">
        <f>D81</f>
        <v>1</v>
      </c>
      <c r="E82" s="39"/>
      <c r="F82" s="40" t="s">
        <v>66</v>
      </c>
      <c r="G82" s="39">
        <f>D82*E82</f>
        <v>0</v>
      </c>
    </row>
    <row r="83" spans="1:7" ht="12.75">
      <c r="A83" s="57">
        <v>76</v>
      </c>
      <c r="B83" s="40" t="s">
        <v>140</v>
      </c>
      <c r="C83" s="37" t="s">
        <v>35</v>
      </c>
      <c r="D83" s="37">
        <v>6</v>
      </c>
      <c r="E83" s="39"/>
      <c r="F83" s="39">
        <f>D83*E83</f>
        <v>0</v>
      </c>
      <c r="G83" s="40"/>
    </row>
    <row r="84" spans="1:7" ht="12.75">
      <c r="A84" s="57">
        <v>77</v>
      </c>
      <c r="B84" s="40" t="s">
        <v>38</v>
      </c>
      <c r="C84" s="37" t="s">
        <v>35</v>
      </c>
      <c r="D84" s="37">
        <f>D83</f>
        <v>6</v>
      </c>
      <c r="E84" s="39"/>
      <c r="F84" s="40" t="s">
        <v>66</v>
      </c>
      <c r="G84" s="39">
        <f>D84*E84</f>
        <v>0</v>
      </c>
    </row>
    <row r="85" spans="1:7" ht="12.75">
      <c r="A85" s="57">
        <v>78</v>
      </c>
      <c r="B85" s="40" t="s">
        <v>141</v>
      </c>
      <c r="C85" s="37" t="s">
        <v>35</v>
      </c>
      <c r="D85" s="37">
        <v>3</v>
      </c>
      <c r="E85" s="39"/>
      <c r="F85" s="39">
        <f>D85*E85</f>
        <v>0</v>
      </c>
      <c r="G85" s="40"/>
    </row>
    <row r="86" spans="1:7" ht="12.75">
      <c r="A86" s="57">
        <v>79</v>
      </c>
      <c r="B86" s="40" t="s">
        <v>38</v>
      </c>
      <c r="C86" s="37" t="s">
        <v>35</v>
      </c>
      <c r="D86" s="37">
        <f>D85</f>
        <v>3</v>
      </c>
      <c r="E86" s="39"/>
      <c r="F86" s="40" t="s">
        <v>66</v>
      </c>
      <c r="G86" s="39">
        <f>D86*E86</f>
        <v>0</v>
      </c>
    </row>
    <row r="87" spans="1:7" ht="12.75">
      <c r="A87" s="57">
        <v>80</v>
      </c>
      <c r="B87" s="40" t="s">
        <v>122</v>
      </c>
      <c r="C87" s="37" t="s">
        <v>96</v>
      </c>
      <c r="D87" s="37">
        <f>0.4*D88</f>
        <v>2</v>
      </c>
      <c r="E87" s="39"/>
      <c r="F87" s="39">
        <f>D87*E87</f>
        <v>0</v>
      </c>
      <c r="G87" s="40"/>
    </row>
    <row r="88" spans="1:7" ht="12.75">
      <c r="A88" s="57">
        <v>81</v>
      </c>
      <c r="B88" s="40" t="s">
        <v>38</v>
      </c>
      <c r="C88" s="37" t="s">
        <v>64</v>
      </c>
      <c r="D88" s="37">
        <v>5</v>
      </c>
      <c r="E88" s="39"/>
      <c r="F88" s="40" t="s">
        <v>66</v>
      </c>
      <c r="G88" s="39">
        <f>D88*E88</f>
        <v>0</v>
      </c>
    </row>
    <row r="89" spans="1:7" ht="12.75">
      <c r="A89" s="57">
        <v>82</v>
      </c>
      <c r="B89" s="40" t="s">
        <v>95</v>
      </c>
      <c r="C89" s="37" t="s">
        <v>96</v>
      </c>
      <c r="D89" s="37">
        <f>0.62*D90</f>
        <v>9.3</v>
      </c>
      <c r="E89" s="39"/>
      <c r="F89" s="39">
        <f>D89*E89</f>
        <v>0</v>
      </c>
      <c r="G89" s="40"/>
    </row>
    <row r="90" spans="1:7" ht="12.75">
      <c r="A90" s="57">
        <v>83</v>
      </c>
      <c r="B90" s="40" t="s">
        <v>38</v>
      </c>
      <c r="C90" s="37" t="s">
        <v>64</v>
      </c>
      <c r="D90" s="37">
        <v>15</v>
      </c>
      <c r="E90" s="39"/>
      <c r="F90" s="40" t="s">
        <v>66</v>
      </c>
      <c r="G90" s="39">
        <f>D90*E90</f>
        <v>0</v>
      </c>
    </row>
    <row r="91" spans="1:7" ht="12.75">
      <c r="A91" s="57">
        <v>84</v>
      </c>
      <c r="B91" s="40" t="s">
        <v>125</v>
      </c>
      <c r="C91" s="37" t="s">
        <v>35</v>
      </c>
      <c r="D91" s="37">
        <v>6</v>
      </c>
      <c r="E91" s="39"/>
      <c r="F91" s="39">
        <f>D91*E91</f>
        <v>0</v>
      </c>
      <c r="G91" s="40"/>
    </row>
    <row r="92" spans="1:7" ht="12.75">
      <c r="A92" s="57">
        <v>85</v>
      </c>
      <c r="B92" s="40" t="s">
        <v>38</v>
      </c>
      <c r="C92" s="37" t="s">
        <v>35</v>
      </c>
      <c r="D92" s="37">
        <f>D91</f>
        <v>6</v>
      </c>
      <c r="E92" s="39"/>
      <c r="F92" s="40" t="s">
        <v>66</v>
      </c>
      <c r="G92" s="39">
        <f>D92*E92</f>
        <v>0</v>
      </c>
    </row>
    <row r="93" spans="1:7" ht="12.75">
      <c r="A93" s="57">
        <v>86</v>
      </c>
      <c r="B93" s="40" t="s">
        <v>124</v>
      </c>
      <c r="C93" s="37" t="s">
        <v>35</v>
      </c>
      <c r="D93" s="37">
        <v>1</v>
      </c>
      <c r="E93" s="39"/>
      <c r="F93" s="39">
        <f>D93*E93</f>
        <v>0</v>
      </c>
      <c r="G93" s="40"/>
    </row>
    <row r="94" spans="1:7" ht="12.75">
      <c r="A94" s="57">
        <v>87</v>
      </c>
      <c r="B94" s="40" t="s">
        <v>38</v>
      </c>
      <c r="C94" s="37" t="s">
        <v>35</v>
      </c>
      <c r="D94" s="37">
        <f>D93</f>
        <v>1</v>
      </c>
      <c r="E94" s="39"/>
      <c r="F94" s="40" t="s">
        <v>66</v>
      </c>
      <c r="G94" s="39">
        <f>D94*E94</f>
        <v>0</v>
      </c>
    </row>
    <row r="95" spans="1:7" ht="12.75">
      <c r="A95" s="57">
        <v>88</v>
      </c>
      <c r="B95" s="40" t="s">
        <v>39</v>
      </c>
      <c r="C95" s="37" t="s">
        <v>35</v>
      </c>
      <c r="D95" s="37">
        <v>6</v>
      </c>
      <c r="E95" s="39"/>
      <c r="F95" s="40" t="s">
        <v>66</v>
      </c>
      <c r="G95" s="39">
        <f>D95*E95</f>
        <v>0</v>
      </c>
    </row>
    <row r="96" spans="1:7" ht="12.75">
      <c r="A96" s="57">
        <v>89</v>
      </c>
      <c r="B96" s="40" t="s">
        <v>123</v>
      </c>
      <c r="C96" s="37" t="s">
        <v>35</v>
      </c>
      <c r="D96" s="37">
        <v>1</v>
      </c>
      <c r="E96" s="39"/>
      <c r="F96" s="39">
        <f>D96*E96</f>
        <v>0</v>
      </c>
      <c r="G96" s="40"/>
    </row>
    <row r="97" spans="1:7" ht="12.75">
      <c r="A97" s="57">
        <v>90</v>
      </c>
      <c r="B97" s="40" t="s">
        <v>38</v>
      </c>
      <c r="C97" s="37" t="s">
        <v>35</v>
      </c>
      <c r="D97" s="37">
        <f>D96</f>
        <v>1</v>
      </c>
      <c r="E97" s="39"/>
      <c r="F97" s="40" t="s">
        <v>66</v>
      </c>
      <c r="G97" s="39">
        <f>D97*E97</f>
        <v>0</v>
      </c>
    </row>
    <row r="98" spans="1:7" ht="12.75">
      <c r="A98" s="57">
        <v>91</v>
      </c>
      <c r="B98" s="40" t="s">
        <v>39</v>
      </c>
      <c r="C98" s="37" t="s">
        <v>35</v>
      </c>
      <c r="D98" s="37">
        <f>6*D96</f>
        <v>6</v>
      </c>
      <c r="E98" s="39"/>
      <c r="F98" s="40" t="s">
        <v>66</v>
      </c>
      <c r="G98" s="39">
        <f>D98*E98</f>
        <v>0</v>
      </c>
    </row>
    <row r="99" spans="1:7" ht="12.75">
      <c r="A99" s="57">
        <v>92</v>
      </c>
      <c r="B99" s="40" t="s">
        <v>143</v>
      </c>
      <c r="C99" s="37" t="s">
        <v>35</v>
      </c>
      <c r="D99" s="37">
        <v>2</v>
      </c>
      <c r="E99" s="59"/>
      <c r="F99" s="39">
        <f>D99*E99</f>
        <v>0</v>
      </c>
      <c r="G99" s="40"/>
    </row>
    <row r="100" spans="1:7" ht="12.75">
      <c r="A100" s="57">
        <v>93</v>
      </c>
      <c r="B100" s="40" t="s">
        <v>144</v>
      </c>
      <c r="C100" s="37" t="s">
        <v>86</v>
      </c>
      <c r="D100" s="37">
        <v>0.2</v>
      </c>
      <c r="E100" s="59"/>
      <c r="F100" s="40" t="s">
        <v>66</v>
      </c>
      <c r="G100" s="39">
        <f>D100*E100</f>
        <v>0</v>
      </c>
    </row>
    <row r="101" spans="1:7" ht="12.75">
      <c r="A101" s="57"/>
      <c r="B101" s="40"/>
      <c r="C101" s="37"/>
      <c r="D101" s="37"/>
      <c r="E101" s="39"/>
      <c r="F101" s="40"/>
      <c r="G101" s="39"/>
    </row>
    <row r="102" spans="1:7" ht="12.75">
      <c r="A102" s="57"/>
      <c r="B102" s="40"/>
      <c r="C102" s="37"/>
      <c r="D102" s="37"/>
      <c r="E102" s="39"/>
      <c r="F102" s="40"/>
      <c r="G102" s="39"/>
    </row>
    <row r="103" spans="1:7" ht="12.75">
      <c r="A103" s="40"/>
      <c r="B103" s="40" t="s">
        <v>97</v>
      </c>
      <c r="C103" s="40"/>
      <c r="D103" s="40"/>
      <c r="E103" s="40"/>
      <c r="F103" s="64">
        <f>SUM(F8:F102)</f>
        <v>0</v>
      </c>
      <c r="G103" s="40"/>
    </row>
    <row r="104" spans="1:7" ht="12.75">
      <c r="A104" s="40"/>
      <c r="B104" s="40" t="s">
        <v>98</v>
      </c>
      <c r="C104" s="57" t="s">
        <v>99</v>
      </c>
      <c r="D104" s="65">
        <v>3</v>
      </c>
      <c r="E104" s="65"/>
      <c r="F104" s="39">
        <f>F103*3%</f>
        <v>0</v>
      </c>
      <c r="G104" s="64"/>
    </row>
    <row r="105" spans="1:7" ht="12.75">
      <c r="A105" s="40"/>
      <c r="B105" s="40" t="s">
        <v>100</v>
      </c>
      <c r="C105" s="40"/>
      <c r="D105" s="40"/>
      <c r="E105" s="40"/>
      <c r="F105" s="64">
        <f>F103+F104</f>
        <v>0</v>
      </c>
      <c r="G105" s="64"/>
    </row>
    <row r="106" spans="1:7" ht="12.75">
      <c r="A106" s="40"/>
      <c r="B106" s="40"/>
      <c r="C106" s="40"/>
      <c r="D106" s="40"/>
      <c r="E106" s="40"/>
      <c r="F106" s="64"/>
      <c r="G106" s="64"/>
    </row>
    <row r="107" spans="1:7" ht="12.75">
      <c r="A107" s="40"/>
      <c r="B107" s="40" t="s">
        <v>101</v>
      </c>
      <c r="C107" s="40"/>
      <c r="D107" s="40"/>
      <c r="E107" s="40"/>
      <c r="F107" s="40"/>
      <c r="G107" s="39">
        <f>SUM(DODÁVKY_ROZPOČET!G8:G80)+SUM(MONTÁŽ_ROZPOČET!G8:G106)</f>
        <v>0</v>
      </c>
    </row>
    <row r="108" spans="1:7" ht="12.75">
      <c r="A108" s="40"/>
      <c r="B108" s="40" t="s">
        <v>103</v>
      </c>
      <c r="C108" s="37" t="s">
        <v>102</v>
      </c>
      <c r="D108" s="65">
        <v>50</v>
      </c>
      <c r="E108" s="59"/>
      <c r="F108" s="40"/>
      <c r="G108" s="39">
        <f>D108*E108</f>
        <v>0</v>
      </c>
    </row>
    <row r="109" spans="1:7" ht="12.75">
      <c r="A109" s="40"/>
      <c r="B109" s="40"/>
      <c r="C109" s="40"/>
      <c r="D109" s="40"/>
      <c r="E109" s="40"/>
      <c r="F109" s="40"/>
      <c r="G109" s="39"/>
    </row>
    <row r="110" spans="1:7" ht="17.25">
      <c r="A110" s="66"/>
      <c r="B110" s="67" t="s">
        <v>104</v>
      </c>
      <c r="C110" s="66"/>
      <c r="D110" s="66"/>
      <c r="E110" s="66"/>
      <c r="F110" s="68"/>
      <c r="G110" s="69">
        <f>TRUNC(F105+G107+G108)</f>
        <v>0</v>
      </c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5.75">
      <c r="A113" s="48"/>
      <c r="B113" s="49" t="s">
        <v>105</v>
      </c>
      <c r="C113" s="48"/>
      <c r="D113" s="48"/>
      <c r="E113" s="48"/>
      <c r="F113" s="50"/>
      <c r="G113" s="48"/>
    </row>
    <row r="114" spans="1:7" ht="12.75">
      <c r="A114" s="21">
        <v>1</v>
      </c>
      <c r="B114" s="19" t="s">
        <v>106</v>
      </c>
      <c r="C114" s="37" t="s">
        <v>35</v>
      </c>
      <c r="D114" s="21">
        <v>24</v>
      </c>
      <c r="E114" s="70"/>
      <c r="F114" s="19"/>
      <c r="G114" s="71">
        <f>D114*E114</f>
        <v>0</v>
      </c>
    </row>
    <row r="115" spans="1:7" ht="12.75">
      <c r="A115" s="21"/>
      <c r="B115" s="19"/>
      <c r="C115" s="37"/>
      <c r="D115" s="21"/>
      <c r="E115" s="72"/>
      <c r="F115" s="19"/>
      <c r="G115" s="73"/>
    </row>
    <row r="116" spans="1:7" ht="12.75">
      <c r="A116" s="5"/>
      <c r="B116" s="5"/>
      <c r="C116" s="5"/>
      <c r="D116" s="4"/>
      <c r="E116" s="5"/>
      <c r="F116" s="5"/>
      <c r="G116" s="5"/>
    </row>
    <row r="117" spans="1:7" ht="15.75">
      <c r="A117" s="48"/>
      <c r="B117" s="49" t="s">
        <v>107</v>
      </c>
      <c r="C117" s="48"/>
      <c r="D117" s="74"/>
      <c r="E117" s="48"/>
      <c r="F117" s="50"/>
      <c r="G117" s="48"/>
    </row>
    <row r="118" spans="1:7" ht="12.75">
      <c r="A118" s="21">
        <v>1</v>
      </c>
      <c r="B118" s="19" t="s">
        <v>108</v>
      </c>
      <c r="C118" s="37" t="s">
        <v>102</v>
      </c>
      <c r="D118" s="21">
        <v>40</v>
      </c>
      <c r="E118" s="70"/>
      <c r="F118" s="19"/>
      <c r="G118" s="71">
        <f>D118*E118</f>
        <v>0</v>
      </c>
    </row>
    <row r="121" spans="1:7" s="5" customFormat="1" ht="15.75">
      <c r="A121" s="75"/>
      <c r="B121" s="49" t="s">
        <v>136</v>
      </c>
      <c r="C121" s="75"/>
      <c r="D121" s="76"/>
      <c r="E121" s="75"/>
      <c r="F121" s="77"/>
      <c r="G121" s="75"/>
    </row>
    <row r="122" spans="1:7" s="5" customFormat="1" ht="12.75">
      <c r="A122" s="75"/>
      <c r="B122" s="78"/>
      <c r="C122" s="75"/>
      <c r="D122" s="76"/>
      <c r="E122" s="75"/>
      <c r="F122" s="77"/>
      <c r="G122" s="75"/>
    </row>
    <row r="123" spans="1:7" s="19" customFormat="1" ht="11.25">
      <c r="A123" s="37">
        <v>1</v>
      </c>
      <c r="B123" s="40" t="s">
        <v>126</v>
      </c>
      <c r="C123" s="37" t="s">
        <v>127</v>
      </c>
      <c r="D123" s="57">
        <v>0.05</v>
      </c>
      <c r="E123" s="39"/>
      <c r="G123" s="39">
        <f aca="true" t="shared" si="0" ref="G123:G128">D123*E123</f>
        <v>0</v>
      </c>
    </row>
    <row r="124" spans="1:10" s="19" customFormat="1" ht="11.25">
      <c r="A124" s="37">
        <v>2</v>
      </c>
      <c r="B124" s="40" t="s">
        <v>128</v>
      </c>
      <c r="C124" s="37" t="s">
        <v>64</v>
      </c>
      <c r="D124" s="57">
        <v>50</v>
      </c>
      <c r="E124" s="39"/>
      <c r="G124" s="39">
        <f t="shared" si="0"/>
        <v>0</v>
      </c>
      <c r="H124" s="79"/>
      <c r="I124" s="79"/>
      <c r="J124" s="79"/>
    </row>
    <row r="125" spans="1:10" s="19" customFormat="1" ht="11.25">
      <c r="A125" s="37">
        <v>3</v>
      </c>
      <c r="B125" s="40" t="s">
        <v>129</v>
      </c>
      <c r="C125" s="37" t="s">
        <v>64</v>
      </c>
      <c r="D125" s="57">
        <f>D124</f>
        <v>50</v>
      </c>
      <c r="E125" s="39"/>
      <c r="G125" s="39">
        <f t="shared" si="0"/>
        <v>0</v>
      </c>
      <c r="H125" s="79"/>
      <c r="I125" s="79"/>
      <c r="J125" s="79"/>
    </row>
    <row r="126" spans="1:10" s="19" customFormat="1" ht="11.25">
      <c r="A126" s="37">
        <v>4</v>
      </c>
      <c r="B126" s="40" t="s">
        <v>130</v>
      </c>
      <c r="C126" s="37" t="s">
        <v>64</v>
      </c>
      <c r="D126" s="57">
        <f>D125</f>
        <v>50</v>
      </c>
      <c r="E126" s="39"/>
      <c r="G126" s="39">
        <f t="shared" si="0"/>
        <v>0</v>
      </c>
      <c r="H126" s="79"/>
      <c r="I126" s="79"/>
      <c r="J126" s="79"/>
    </row>
    <row r="127" spans="1:10" s="19" customFormat="1" ht="11.25">
      <c r="A127" s="37">
        <v>5</v>
      </c>
      <c r="B127" s="40" t="s">
        <v>131</v>
      </c>
      <c r="C127" s="37" t="s">
        <v>64</v>
      </c>
      <c r="D127" s="57">
        <f>D126</f>
        <v>50</v>
      </c>
      <c r="E127" s="39"/>
      <c r="G127" s="39">
        <f t="shared" si="0"/>
        <v>0</v>
      </c>
      <c r="H127" s="79"/>
      <c r="I127" s="79"/>
      <c r="J127" s="79"/>
    </row>
    <row r="128" spans="1:10" s="19" customFormat="1" ht="11.25">
      <c r="A128" s="37">
        <v>6</v>
      </c>
      <c r="B128" s="40" t="s">
        <v>132</v>
      </c>
      <c r="C128" s="37" t="s">
        <v>64</v>
      </c>
      <c r="D128" s="57">
        <f>D127</f>
        <v>50</v>
      </c>
      <c r="E128" s="39"/>
      <c r="G128" s="39">
        <f t="shared" si="0"/>
        <v>0</v>
      </c>
      <c r="H128" s="79"/>
      <c r="I128" s="79"/>
      <c r="J128" s="79"/>
    </row>
    <row r="129" spans="1:7" s="19" customFormat="1" ht="11.25" customHeight="1">
      <c r="A129" s="35"/>
      <c r="B129" s="36"/>
      <c r="C129" s="37"/>
      <c r="D129" s="37"/>
      <c r="E129" s="38"/>
      <c r="F129" s="39"/>
      <c r="G129" s="41"/>
    </row>
    <row r="130" spans="1:10" s="19" customFormat="1" ht="11.25">
      <c r="A130" s="40"/>
      <c r="B130" s="40" t="s">
        <v>133</v>
      </c>
      <c r="C130" s="40"/>
      <c r="D130" s="40"/>
      <c r="E130" s="40"/>
      <c r="G130" s="64">
        <f>SUM(G123:G129)</f>
        <v>0</v>
      </c>
      <c r="H130" s="79"/>
      <c r="I130" s="79"/>
      <c r="J130" s="79"/>
    </row>
    <row r="131" spans="1:10" s="19" customFormat="1" ht="11.25">
      <c r="A131" s="40"/>
      <c r="B131" s="40" t="s">
        <v>134</v>
      </c>
      <c r="C131" s="37" t="s">
        <v>99</v>
      </c>
      <c r="D131" s="37">
        <v>4.6</v>
      </c>
      <c r="E131" s="40"/>
      <c r="G131" s="39">
        <f>G130*4.6%</f>
        <v>0</v>
      </c>
      <c r="H131" s="79"/>
      <c r="I131" s="79"/>
      <c r="J131" s="79"/>
    </row>
    <row r="133" spans="1:10" s="46" customFormat="1" ht="17.25">
      <c r="A133" s="66"/>
      <c r="B133" s="67" t="s">
        <v>135</v>
      </c>
      <c r="C133" s="66"/>
      <c r="D133" s="66"/>
      <c r="E133" s="66"/>
      <c r="F133" s="5"/>
      <c r="G133" s="69">
        <f>TRUNC(G130+G131)</f>
        <v>0</v>
      </c>
      <c r="H133" s="80"/>
      <c r="I133" s="80"/>
      <c r="J133" s="80"/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jvidernan</cp:lastModifiedBy>
  <cp:lastPrinted>2011-10-27T07:45:12Z</cp:lastPrinted>
  <dcterms:created xsi:type="dcterms:W3CDTF">2000-02-25T15:22:29Z</dcterms:created>
  <dcterms:modified xsi:type="dcterms:W3CDTF">2017-09-27T10:30:44Z</dcterms:modified>
  <cp:category/>
  <cp:version/>
  <cp:contentType/>
  <cp:contentStatus/>
</cp:coreProperties>
</file>