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12675" activeTab="0"/>
  </bookViews>
  <sheets>
    <sheet name="DODÁVKY_ROZPOČET" sheetId="1" r:id="rId1"/>
    <sheet name="MONTÁŽ_ROZPOČET" sheetId="2" r:id="rId2"/>
  </sheets>
  <definedNames/>
  <calcPr fullCalcOnLoad="1"/>
</workbook>
</file>

<file path=xl/sharedStrings.xml><?xml version="1.0" encoding="utf-8"?>
<sst xmlns="http://schemas.openxmlformats.org/spreadsheetml/2006/main" count="760" uniqueCount="241">
  <si>
    <t>201            D,DM</t>
  </si>
  <si>
    <t xml:space="preserve"> -            C,ROZV</t>
  </si>
  <si>
    <t xml:space="preserve">     -    montáž  a  zapojenie</t>
  </si>
  <si>
    <t>003            A,DM</t>
  </si>
  <si>
    <t xml:space="preserve"> -            A,D</t>
  </si>
  <si>
    <t>013                                                                                                                                                B,DM</t>
  </si>
  <si>
    <t>013                                                                                                                                                C,DM</t>
  </si>
  <si>
    <t>m</t>
  </si>
  <si>
    <t>013            D,DM</t>
  </si>
  <si>
    <t xml:space="preserve"> -            D,DM</t>
  </si>
  <si>
    <t>merná   jed.</t>
  </si>
  <si>
    <t xml:space="preserve">cena                          dodávky       </t>
  </si>
  <si>
    <t>013            A,DM</t>
  </si>
  <si>
    <t xml:space="preserve">por.                   č.                  </t>
  </si>
  <si>
    <t xml:space="preserve">       p o l o ž k o v é    č í s l o                                                                                                                                                    t e x t</t>
  </si>
  <si>
    <t>počet mer.j.</t>
  </si>
  <si>
    <t>jednotková     cena</t>
  </si>
  <si>
    <t>cena                        montáže</t>
  </si>
  <si>
    <t xml:space="preserve"> pozn.</t>
  </si>
  <si>
    <t>ks</t>
  </si>
  <si>
    <t xml:space="preserve"> 225                D,DM</t>
  </si>
  <si>
    <t xml:space="preserve">A /    D o d á v k y  </t>
  </si>
  <si>
    <t xml:space="preserve">     -    montáž</t>
  </si>
  <si>
    <t xml:space="preserve">     -    zapojenie</t>
  </si>
  <si>
    <t xml:space="preserve">     -    príplatok za tienený kábel</t>
  </si>
  <si>
    <t>strana  3</t>
  </si>
  <si>
    <t>-</t>
  </si>
  <si>
    <t>Ekonomická  univerzita  Bratislava - objekt  výuka  1</t>
  </si>
  <si>
    <t>Obvod  10  -  Riadiaca  časť  a  rozvádzač  DT1.1</t>
  </si>
  <si>
    <t>Obvod 11  - regulácia  kotolne</t>
  </si>
  <si>
    <t>225                D,DM</t>
  </si>
  <si>
    <t xml:space="preserve">     -    zapojenie do  5 x 4</t>
  </si>
  <si>
    <t>10.01                                                                                                                                      Ovládací  panel  PXM 10</t>
  </si>
  <si>
    <t>Obvod  12  -  Neobsadený  obvod</t>
  </si>
  <si>
    <t>Obvod  13  -  Riadiaca  časť  a  rozvádzač  DT1.2</t>
  </si>
  <si>
    <t>13.01                                                                                                                                      Ovládací  panel  PXM 10</t>
  </si>
  <si>
    <t>13.02                                                                                                                                      Procesná  stanica  PXC 100 - E.D</t>
  </si>
  <si>
    <t>13.03                                                                                                                                         Modul napájania  zbernice TXS1.12F10</t>
  </si>
  <si>
    <t>13.04                                                                                                                                         Modul  predĺženia  ISLAND BUS TXA1.IBE</t>
  </si>
  <si>
    <t>13.05                                                                                                                                      Univerzálny  modul TXM 1.8U</t>
  </si>
  <si>
    <t>13.06                                                                                                                                      Modul výstupných  relé  TXM 1.6R</t>
  </si>
  <si>
    <t>13.07                                                                                                                                      Modul digitálnych  vstupov TXM 1.8D</t>
  </si>
  <si>
    <t>13.08                                                                                                                                        Adresovacie kľúče  TXA1.K24</t>
  </si>
  <si>
    <t xml:space="preserve">13.09                                                                                                                                        Predtlač  popisov  TXA1.LA4 </t>
  </si>
  <si>
    <t>13.10                                                                                                             Rozvádzač DT1.2,  Skriňový  rozvádzač,  š. 800,  v. 2000 + 100mm, h. 400mm, IP40/20</t>
  </si>
  <si>
    <t>14.02                                                                                                     Teplomer  QAE 2120.010</t>
  </si>
  <si>
    <t>Obvod 14  - regulácia  odovzdávacej  stanice</t>
  </si>
  <si>
    <t>14.03                                                                                                     Teplomer  QAD 22</t>
  </si>
  <si>
    <t>14.04                                                                                                     Teplomer  QAE21.96  -  dodávka  technológie</t>
  </si>
  <si>
    <t>14.05                                                                                                     Škatuľa  6455 - 11P / 2y</t>
  </si>
  <si>
    <t>14.06                                                                                                                                                 Snímač  teploty  QAZ 21.5220 + 4 213 1416 0 + ALT - SB280 - dodávka  technológie</t>
  </si>
  <si>
    <t>14.07                                                                                                     Teplomer  QAC 22</t>
  </si>
  <si>
    <t>14.08                                                                                                     Servopohon  ESBE,  typ  ARA 659, 24V, AC,  riadenie  0 - 10V DC</t>
  </si>
  <si>
    <t xml:space="preserve">  -             D,DM</t>
  </si>
  <si>
    <t>14.10                                                                                                     Servopohon  SKD 62E,  24V, AC,  riadenie  0 - 10V DC - dodávka  technológie</t>
  </si>
  <si>
    <t>14.09                                                                                                     Ventil  -  dodávka  technológie</t>
  </si>
  <si>
    <t xml:space="preserve">  -      </t>
  </si>
  <si>
    <t>14.11                                                                                                     Prepínač XB5 - AD 33</t>
  </si>
  <si>
    <t>14.13                                                                                                                                      Regulátor  tlaku  612 146 023,  16 - 160 kPa</t>
  </si>
  <si>
    <t xml:space="preserve">14.14                                                                                                                                       Tlakomerový ventil  M 20x1,5 a redukcie </t>
  </si>
  <si>
    <t>14.15                                                                                                     Tlačidlo  XB5 - AA61</t>
  </si>
  <si>
    <t>Obvod  15  -  Riadiaca  časť  a  rozvádzač  DT1.3</t>
  </si>
  <si>
    <t>15.01                                                                                                                                         Modul napájania  zbernice TXS1.12F10</t>
  </si>
  <si>
    <t>15.02                                                                                                                                         Modul  predĺženia  ISLAND BUS TXA1.IBE</t>
  </si>
  <si>
    <t>15.03                                                                                                                                      Univerzálny  modul TXM 1.8U</t>
  </si>
  <si>
    <t>15.04                                                                                                                                      Modul výstupných  relé  TXM 1.6R</t>
  </si>
  <si>
    <t>15.05                                                                                                                                      Modul digitálnych  vstupov TXM 1.8D</t>
  </si>
  <si>
    <t>15.06                                                                                                                                        Adresovacie kľúče  TXA1.K24</t>
  </si>
  <si>
    <t xml:space="preserve">15.07                                                                                                                                        Predtlač  popisov  TXA1.LA4 </t>
  </si>
  <si>
    <t>15.08                                                                                                             Rozvádzač DT1.3,  nástenná  skrinka,  š. 600 mm,  v. 1000 mm, h. 300 mm, IP55/20</t>
  </si>
  <si>
    <t>Obvod 16  - regulácia  strojovne  ÚK</t>
  </si>
  <si>
    <t>16.02                                                                                                     Teplomer  QAE 2120.010</t>
  </si>
  <si>
    <t>16.03                                                                                                     Teplomer  QAC 22</t>
  </si>
  <si>
    <t>16.04                                                                                                     Servopohon  ESBE,  typ  ARA 659, 24V, AC,  riadenie  0 - 10V DC</t>
  </si>
  <si>
    <t>16.05                                                                                                     Ventil  -  dodávka  technológie</t>
  </si>
  <si>
    <t>16.06                                                                                                     Škatuľa  6455 - 11P / 2y</t>
  </si>
  <si>
    <t>14.12                                                                                                     Optická  a  zvuková  signalizácia  AMICUS,  typ  MLOAS832A.230.4,  oranžová</t>
  </si>
  <si>
    <t>16.07                                                                                                     Optická  a  zvuková  signalizácia  AMICUS,  typ  MLOAS832A.230.4,  oranžová</t>
  </si>
  <si>
    <t>16.08                                                                                                     Prepínač XB5 - AD 33</t>
  </si>
  <si>
    <t>16.09                                                                                                     Tlačidlo  XB5 - AA61</t>
  </si>
  <si>
    <t>16.10                                                                                                                                      Regulátor  tlaku  612 146 023,  16 - 160 kPa</t>
  </si>
  <si>
    <t xml:space="preserve">16.11                                                                                                                                       Tlakomerový ventil  M 20x1,5 a redukcie </t>
  </si>
  <si>
    <t>10.03                                                                                                                                         Modul napájania  zbernice TXS1.12F10</t>
  </si>
  <si>
    <t>10.04                                                                                                                                      Univerzálny  modul TXM 1.8U</t>
  </si>
  <si>
    <t>10.05                                                                                                                                      Modul výstupných  relé  TXM 1.6R</t>
  </si>
  <si>
    <t>10.06                                                                                                                                      Modul digitálnych  vstupov TXM 1.8D</t>
  </si>
  <si>
    <t>10.07                                                                                                                                        Adresovacie kľúče  TXA1.K24</t>
  </si>
  <si>
    <t xml:space="preserve">10.08                                                                                                                                        Predtlač  popisov  TXA1.LA4 </t>
  </si>
  <si>
    <t>10.09                                                                                                                                        Switch  na  DIN  lištu  MOXA 5 portový</t>
  </si>
  <si>
    <t>10.10                                                                                                                                       Rozvádzač DT1.1 - skriňový, v.2000 + 100 mm, š. 800 mm, h. 400mm - spoločný  s  EI - cena  za  časť  MaR</t>
  </si>
  <si>
    <t>11.02                                                                                                     Teplomer  QAE 2120.015</t>
  </si>
  <si>
    <t>11.03                                                                                                     Teplomer  QAC 22</t>
  </si>
  <si>
    <t>11.04                                                                                                     Teplomer  QAD 22</t>
  </si>
  <si>
    <t>11.05                                                                                                     Teplomer  QAM 2120.040</t>
  </si>
  <si>
    <t>11.06                                                                                                     Prevodník  SAMO,  typ  NMLSG.U04D,  vstup  0 - 10V DC,  výstup  0 - 10V DC</t>
  </si>
  <si>
    <t xml:space="preserve"> -           C,DM</t>
  </si>
  <si>
    <t>11.07                                                                                                                                                 Modul  EA1,  VIESSMANN, riadenie 0 - 10V DC - dodávka  ÚK</t>
  </si>
  <si>
    <t xml:space="preserve"> -            A,P</t>
  </si>
  <si>
    <t>11.08                                                                                                                                                 Ventil  so  servopohonom  24v AC,  riadiaci  signál  0 - 10V DC - dodávka VZT</t>
  </si>
  <si>
    <t>11.09                                                                                                     Optická  signalizácia  AMICUS,  typ  MLOS8.230.4,  oranžová</t>
  </si>
  <si>
    <t>11.10                                                                                                     Servopohon  GCA 321.1E,  230V,  HF</t>
  </si>
  <si>
    <t>11.11                                                                                                     Škatuľa  6455 - 11P / 2y</t>
  </si>
  <si>
    <t>11.12                                                                                                                                                 Regulátor  kotla  VIESSMANN - dodávka  ÚK</t>
  </si>
  <si>
    <t>11.13                                                                                                     Pomocné  relé  PT 270 730 s  päticou,  230V AC, 2P</t>
  </si>
  <si>
    <t>11.14                                                                                                                                                 Doplňovacie  zariadenie REFLEX - dodávka  ÚK</t>
  </si>
  <si>
    <t>11.15                                                                                                                                      Regulátor  tlaku  612 146 023,  16 - 160 kPa</t>
  </si>
  <si>
    <t>11.16                                                                                                                                      Regulátor  tlaku  612 146 041,  63 - 630 kPa</t>
  </si>
  <si>
    <t xml:space="preserve">11.17                                                                                                                                       Tlakomerový ventil  M 20 x 1,5 a  redukcie </t>
  </si>
  <si>
    <t>11.18                                                                                                     Tlačidlo  XB5 - AA61</t>
  </si>
  <si>
    <t xml:space="preserve"> -              B, ROZV</t>
  </si>
  <si>
    <t xml:space="preserve">     -    pripojenie</t>
  </si>
  <si>
    <t xml:space="preserve">     -    vyvŕtanie  otvoru</t>
  </si>
  <si>
    <t>11.20                                                                                                                                                Spínač tlakovej diferencie QBM 81 - 5</t>
  </si>
  <si>
    <t>11.21                                                                                                                                                      Ústredňa  GABA  CT S8 / ED  vrátane  interného  zdroja</t>
  </si>
  <si>
    <t xml:space="preserve"> -                       B,C,DM</t>
  </si>
  <si>
    <t>11.22                                                                                                                                                       Snímač  GABA  2S21 / CT -  metán</t>
  </si>
  <si>
    <t xml:space="preserve"> -                       D,DM</t>
  </si>
  <si>
    <t>11.23                                                                                                     Pomocné  relé  PT 570 524 s  päticou,  24V AC, 4P</t>
  </si>
  <si>
    <t>11.24                                                                                                     Prepínač Z - S / 2WM</t>
  </si>
  <si>
    <t>11.25                                                                                                     Ventil  plynu  BAP  vrátane  RIP - dodávka  plynoinštalácie</t>
  </si>
  <si>
    <t>11.26                                                                                                     Plynomer  s  impulzným  výstupom  - dodávka  PI</t>
  </si>
  <si>
    <t xml:space="preserve"> -                 -,P</t>
  </si>
  <si>
    <t>11.19                                                                                                     Vypínač  v  škatuli  XAL - D134,  IP65</t>
  </si>
  <si>
    <t>B /   Montáž  a  montážny  materiál</t>
  </si>
  <si>
    <t>por.              č.</t>
  </si>
  <si>
    <t>text</t>
  </si>
  <si>
    <t>mer.                   j.</t>
  </si>
  <si>
    <t>počet                              mer. j.</t>
  </si>
  <si>
    <t>Hmoždinka   HM - 10</t>
  </si>
  <si>
    <t xml:space="preserve">     -    vŕtanie otvoru</t>
  </si>
  <si>
    <t>Ochranná  hadica  SM 1225</t>
  </si>
  <si>
    <t>Kábel  JYTY - O  3 x 1,0</t>
  </si>
  <si>
    <t>Kábel  JYTY - O  5 x 1,0</t>
  </si>
  <si>
    <t>Kábel  CYKY - O  3 x 1,5</t>
  </si>
  <si>
    <t>Kábel  CYKY - J  3 x 1,5</t>
  </si>
  <si>
    <t>Kábel  CYKY - J  5 x 6</t>
  </si>
  <si>
    <t>Vodič  CYY  10 ZŽ</t>
  </si>
  <si>
    <t>Káblový  žľab  62/ 50/ 2 m</t>
  </si>
  <si>
    <t>Kryt  žľabu  62</t>
  </si>
  <si>
    <t>Podpera  k  žľabu  veľ. 62</t>
  </si>
  <si>
    <t>Koleno  žľabu  62 vrátane krytu</t>
  </si>
  <si>
    <t>T kus  žľabu  62  vrátane krytu</t>
  </si>
  <si>
    <t>Spojovací  materiál  ku  žľabom</t>
  </si>
  <si>
    <t>sada</t>
  </si>
  <si>
    <t>Vŕtanie  otvoru  do  žľabu</t>
  </si>
  <si>
    <t>Vývodka  upchávková  P  13,5</t>
  </si>
  <si>
    <t>Perforovaný  profil  L  30/30</t>
  </si>
  <si>
    <t>Elektroinštalačná lišta  LV 18x13</t>
  </si>
  <si>
    <t>Elektroinštalačná lišta  LV 24x22</t>
  </si>
  <si>
    <t>Škatuľa  6455 - 11P / 2</t>
  </si>
  <si>
    <t>Požirna tesniaca  hmota</t>
  </si>
  <si>
    <t xml:space="preserve">     -    prechod  stenou</t>
  </si>
  <si>
    <t>m2</t>
  </si>
  <si>
    <t>Svietidlo žiarivkové ANCORA  A2497AN771,  2 x 49W, 230V, EVG, IP 65</t>
  </si>
  <si>
    <t>Núdzové  svietidlo  INFINITY I1019IFA - 1SE,  3,2W, 230V,  IP 44</t>
  </si>
  <si>
    <t xml:space="preserve">     -    úprava</t>
  </si>
  <si>
    <t>kpl</t>
  </si>
  <si>
    <t>Skrinka  EP</t>
  </si>
  <si>
    <t>Vypínač  v  škatuli, 10A,  230V, IP55,  radenie  1</t>
  </si>
  <si>
    <t>Ukončenie  vodiča  v  rozvádzači na  svork. do 2,5</t>
  </si>
  <si>
    <t>Ukončenie  vodiča  v  rozvádzači na  svork. do 10</t>
  </si>
  <si>
    <t>Svorka  SP  1</t>
  </si>
  <si>
    <t>Svorka  S03</t>
  </si>
  <si>
    <t>Svorka  SS</t>
  </si>
  <si>
    <t>Svorka  SZ</t>
  </si>
  <si>
    <t xml:space="preserve">     -    označenie  zvodu</t>
  </si>
  <si>
    <t>Tyč  ZPT 2</t>
  </si>
  <si>
    <t>Vodič  FeZn 8</t>
  </si>
  <si>
    <t>kg</t>
  </si>
  <si>
    <t>Vodič  FeZn 10</t>
  </si>
  <si>
    <t>Valcová  poistka  50 A gG</t>
  </si>
  <si>
    <t>Materiál  spolu</t>
  </si>
  <si>
    <t>Podružný  materiál</t>
  </si>
  <si>
    <t>%</t>
  </si>
  <si>
    <t>Spolu</t>
  </si>
  <si>
    <t>Práce  nekryté  cenníkom</t>
  </si>
  <si>
    <t>hod</t>
  </si>
  <si>
    <t xml:space="preserve">C /   Programové  vybavenie  </t>
  </si>
  <si>
    <t>Programový  bod</t>
  </si>
  <si>
    <t>D /   Odborná  prehliadka  a  skúška</t>
  </si>
  <si>
    <t>Odborná  prehliadka  a  skúška</t>
  </si>
  <si>
    <t>E /   Zemné  práce</t>
  </si>
  <si>
    <t>Vytýčenie  trasy</t>
  </si>
  <si>
    <t>km</t>
  </si>
  <si>
    <t xml:space="preserve">Hĺbenie  káblovej  ryhy  35 x 80 cm,  tr 4 </t>
  </si>
  <si>
    <t>Zásyp  ryhy</t>
  </si>
  <si>
    <t>Provizórna  úprava  terénu</t>
  </si>
  <si>
    <t>Definitívna  úprava  terénu</t>
  </si>
  <si>
    <t>Zemné  práce</t>
  </si>
  <si>
    <t>Dopravné a presun</t>
  </si>
  <si>
    <t>Kábel  JYTY - O  4 x 1,0</t>
  </si>
  <si>
    <t>Kábel  CYKY - O  2 x 1,5</t>
  </si>
  <si>
    <t>Kábel  CYKY - J  3 x 2,5</t>
  </si>
  <si>
    <t>Kábel  CYKY - J  4 x 1,5</t>
  </si>
  <si>
    <t>Kábel  CYKY - J  5 x 1,5</t>
  </si>
  <si>
    <t>Kábel  CYKY - J  5 x 2,5</t>
  </si>
  <si>
    <t>Kábel  CYKY - O  5 x 1,5</t>
  </si>
  <si>
    <t>Kábel  CYKY - J  5 x 10</t>
  </si>
  <si>
    <t>Kábel  FTP Cat 6</t>
  </si>
  <si>
    <t>Retiazka  pre  zavesenie  svietidiel</t>
  </si>
  <si>
    <t>Káblový  žľab 125/ 50/ 2 m</t>
  </si>
  <si>
    <t>Kryt  žľabu  125</t>
  </si>
  <si>
    <t>Podpera  k  žľabu  veľ. 125</t>
  </si>
  <si>
    <t>Koleno  žľabu  125 vrátane krytu</t>
  </si>
  <si>
    <t>T kus  žľabu  125  vrátane krytu</t>
  </si>
  <si>
    <t>Káblový  žľab 250/ 50/ 2 m</t>
  </si>
  <si>
    <t>Kryt  žľabu  250</t>
  </si>
  <si>
    <t>Podpera  k  žľabu  veľ. 250</t>
  </si>
  <si>
    <t>Koleno  žľabu  250 vrátane krytu</t>
  </si>
  <si>
    <t>T kus  žľabu  250  vrátane krytu</t>
  </si>
  <si>
    <t>Rozvádzač  DT1.1 - časť  EI</t>
  </si>
  <si>
    <t>Rozvádzač  DT1.2 - časť  EI</t>
  </si>
  <si>
    <t>Rozvádzač  DT1.3 - časť  EI</t>
  </si>
  <si>
    <t>Vypínač  v  škatuli, 10A,  230V, IP55,  radenie  5</t>
  </si>
  <si>
    <t>Dvojzásuvka  v  škatuli,  16A,  230V,  IP55</t>
  </si>
  <si>
    <t>Svorka  BERNARD  vr.  medenej  pásky</t>
  </si>
  <si>
    <t>Rozvádzač  R2 - T2  -  existujúci</t>
  </si>
  <si>
    <t>Rozvádzač  RH3  -  existujúci</t>
  </si>
  <si>
    <t>Stožiar  105 500</t>
  </si>
  <si>
    <t>Podstavec  102 010</t>
  </si>
  <si>
    <t>Podložka  102 050</t>
  </si>
  <si>
    <t>Poistkový  odpínač VLC - 22 / 3P</t>
  </si>
  <si>
    <t>Valcová  poistka  40 A gG</t>
  </si>
  <si>
    <t>Valcová  poistka  100 A gG</t>
  </si>
  <si>
    <t>Prepäťová  ochrana  MC 50 - B</t>
  </si>
  <si>
    <t>Demontáž</t>
  </si>
  <si>
    <t>Rozvádzač  RTRDU2  -  dodávka  VZT</t>
  </si>
  <si>
    <t>Požiarna tesniaca  hmota</t>
  </si>
  <si>
    <t>10.02                                                                                                                                      Procesná  stanica  PXC 100 - E.D</t>
  </si>
  <si>
    <t>11.01                                                                                                     Teplomer  QAE 2120.010</t>
  </si>
  <si>
    <t>14.01                                                                                                     Teplomer  QAE 2120.015</t>
  </si>
  <si>
    <t xml:space="preserve"> -                             -,P</t>
  </si>
  <si>
    <t>16.01                                                                                                     Teplomer  QAE 2120.015</t>
  </si>
  <si>
    <t>D o d á v k y    s p o l u</t>
  </si>
  <si>
    <t>jednotková       cena</t>
  </si>
  <si>
    <t>cena                                   materiálu</t>
  </si>
  <si>
    <t>cena                           montáže</t>
  </si>
  <si>
    <t xml:space="preserve">          </t>
  </si>
  <si>
    <t xml:space="preserve">           </t>
  </si>
  <si>
    <t xml:space="preserve">Montáž  celkove </t>
  </si>
  <si>
    <t>Montážne  práce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</si>
</sst>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</numFmts>
  <fonts count="2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 CE"/>
      <family val="1"/>
    </font>
    <font>
      <sz val="8"/>
      <name val="Arial"/>
      <family val="2"/>
    </font>
    <font>
      <sz val="8"/>
      <name val="Times New Roman CE"/>
      <family val="0"/>
    </font>
    <font>
      <b/>
      <sz val="8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179" fontId="0" fillId="0" borderId="0" xfId="15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9" fontId="4" fillId="0" borderId="0" xfId="15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79" fontId="8" fillId="0" borderId="4" xfId="15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179" fontId="8" fillId="0" borderId="0" xfId="15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79" fontId="10" fillId="0" borderId="0" xfId="15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" xfId="0" applyFont="1" applyBorder="1" applyAlignment="1">
      <alignment horizontal="center"/>
    </xf>
    <xf numFmtId="179" fontId="10" fillId="0" borderId="1" xfId="15" applyFont="1" applyBorder="1" applyAlignment="1">
      <alignment horizontal="center"/>
    </xf>
    <xf numFmtId="179" fontId="10" fillId="0" borderId="1" xfId="15" applyFont="1" applyBorder="1" applyAlignment="1">
      <alignment/>
    </xf>
    <xf numFmtId="0" fontId="10" fillId="0" borderId="1" xfId="0" applyFont="1" applyBorder="1" applyAlignment="1">
      <alignment/>
    </xf>
    <xf numFmtId="179" fontId="10" fillId="0" borderId="0" xfId="15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9" fontId="10" fillId="0" borderId="0" xfId="15" applyFont="1" applyBorder="1" applyAlignment="1">
      <alignment horizontal="center"/>
    </xf>
    <xf numFmtId="179" fontId="10" fillId="0" borderId="0" xfId="15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wrapText="1"/>
    </xf>
    <xf numFmtId="179" fontId="10" fillId="0" borderId="0" xfId="15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179" fontId="10" fillId="0" borderId="0" xfId="15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2" fontId="10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79" fontId="17" fillId="0" borderId="0" xfId="15" applyFont="1" applyAlignment="1">
      <alignment/>
    </xf>
    <xf numFmtId="179" fontId="10" fillId="0" borderId="0" xfId="15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179" fontId="10" fillId="0" borderId="0" xfId="15" applyFont="1" applyFill="1" applyBorder="1" applyAlignment="1">
      <alignment horizontal="center"/>
    </xf>
    <xf numFmtId="179" fontId="1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18" fillId="0" borderId="0" xfId="0" applyNumberFormat="1" applyFont="1" applyBorder="1" applyAlignment="1">
      <alignment/>
    </xf>
    <xf numFmtId="179" fontId="8" fillId="0" borderId="0" xfId="15" applyFont="1" applyFill="1" applyAlignment="1">
      <alignment/>
    </xf>
    <xf numFmtId="2" fontId="10" fillId="0" borderId="0" xfId="0" applyNumberFormat="1" applyFont="1" applyAlignment="1">
      <alignment horizontal="center"/>
    </xf>
    <xf numFmtId="179" fontId="19" fillId="0" borderId="0" xfId="15" applyFont="1" applyAlignment="1">
      <alignment horizontal="center"/>
    </xf>
    <xf numFmtId="2" fontId="10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179" fontId="4" fillId="0" borderId="0" xfId="15" applyFont="1" applyFill="1" applyAlignment="1">
      <alignment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 horizontal="left" vertical="top"/>
    </xf>
    <xf numFmtId="0" fontId="1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showGridLines="0" tabSelected="1" workbookViewId="0" topLeftCell="A1">
      <selection activeCell="G23" sqref="G23"/>
    </sheetView>
  </sheetViews>
  <sheetFormatPr defaultColWidth="9.00390625" defaultRowHeight="12.75"/>
  <cols>
    <col min="1" max="1" width="8.50390625" style="0" customWidth="1"/>
    <col min="2" max="2" width="53.625" style="0" customWidth="1"/>
    <col min="3" max="3" width="8.375" style="0" customWidth="1"/>
    <col min="4" max="4" width="8.625" style="0" customWidth="1"/>
    <col min="5" max="5" width="14.625" style="0" customWidth="1"/>
    <col min="6" max="6" width="19.00390625" style="2" customWidth="1"/>
    <col min="7" max="7" width="13.375" style="0" customWidth="1"/>
    <col min="8" max="8" width="10.00390625" style="0" customWidth="1"/>
  </cols>
  <sheetData>
    <row r="1" spans="1:8" s="19" customFormat="1" ht="11.25" customHeight="1">
      <c r="A1" s="88" t="s">
        <v>27</v>
      </c>
      <c r="B1" s="89"/>
      <c r="C1" s="26"/>
      <c r="D1" s="26"/>
      <c r="E1" s="27"/>
      <c r="F1" s="28"/>
      <c r="G1" s="29"/>
      <c r="H1" s="34" t="s">
        <v>25</v>
      </c>
    </row>
    <row r="2" spans="1:8" s="3" customFormat="1" ht="11.25" customHeight="1">
      <c r="A2" s="7"/>
      <c r="B2" s="5"/>
      <c r="C2" s="5"/>
      <c r="D2" s="5"/>
      <c r="E2" s="5"/>
      <c r="F2" s="6"/>
      <c r="G2" s="5"/>
      <c r="H2" s="5"/>
    </row>
    <row r="3" spans="1:8" s="3" customFormat="1" ht="11.25" customHeight="1">
      <c r="A3" s="5"/>
      <c r="B3" s="5"/>
      <c r="C3" s="5"/>
      <c r="D3" s="5"/>
      <c r="E3" s="5"/>
      <c r="F3" s="6"/>
      <c r="G3" s="5"/>
      <c r="H3" s="5"/>
    </row>
    <row r="4" spans="1:8" s="3" customFormat="1" ht="15.75">
      <c r="A4" s="5"/>
      <c r="B4" s="8" t="s">
        <v>21</v>
      </c>
      <c r="C4" s="5"/>
      <c r="D4" s="5"/>
      <c r="E4" s="5"/>
      <c r="F4" s="6"/>
      <c r="G4" s="5"/>
      <c r="H4" s="5"/>
    </row>
    <row r="5" spans="1:8" s="3" customFormat="1" ht="11.25" customHeight="1">
      <c r="A5" s="5"/>
      <c r="B5" s="9"/>
      <c r="C5" s="5"/>
      <c r="D5" s="5"/>
      <c r="E5" s="5"/>
      <c r="F5" s="6"/>
      <c r="G5" s="5"/>
      <c r="H5" s="5"/>
    </row>
    <row r="6" spans="1:8" s="10" customFormat="1" ht="25.5" customHeight="1">
      <c r="A6" s="11" t="s">
        <v>13</v>
      </c>
      <c r="B6" s="11" t="s">
        <v>14</v>
      </c>
      <c r="C6" s="11" t="s">
        <v>10</v>
      </c>
      <c r="D6" s="11" t="s">
        <v>15</v>
      </c>
      <c r="E6" s="12" t="s">
        <v>16</v>
      </c>
      <c r="F6" s="13" t="s">
        <v>11</v>
      </c>
      <c r="G6" s="14" t="s">
        <v>17</v>
      </c>
      <c r="H6" s="15" t="s">
        <v>18</v>
      </c>
    </row>
    <row r="7" spans="1:8" s="10" customFormat="1" ht="11.25" customHeight="1">
      <c r="A7" s="16"/>
      <c r="B7" s="16"/>
      <c r="C7" s="16"/>
      <c r="D7" s="16"/>
      <c r="E7" s="16"/>
      <c r="F7" s="17"/>
      <c r="G7" s="16"/>
      <c r="H7" s="18"/>
    </row>
    <row r="8" spans="1:8" s="10" customFormat="1" ht="11.25" customHeight="1">
      <c r="A8" s="16"/>
      <c r="B8" s="16"/>
      <c r="C8" s="16"/>
      <c r="D8" s="16"/>
      <c r="E8" s="16"/>
      <c r="F8" s="17"/>
      <c r="G8" s="16"/>
      <c r="H8" s="18"/>
    </row>
    <row r="9" spans="1:9" ht="15">
      <c r="A9" s="5"/>
      <c r="B9" s="33" t="s">
        <v>28</v>
      </c>
      <c r="C9" s="4"/>
      <c r="D9" s="4"/>
      <c r="E9" s="6"/>
      <c r="F9" s="5"/>
      <c r="G9" s="6"/>
      <c r="H9" s="5"/>
      <c r="I9" s="1"/>
    </row>
    <row r="10" spans="1:9" s="45" customFormat="1" ht="11.25">
      <c r="A10" s="19"/>
      <c r="B10" s="35"/>
      <c r="C10" s="21"/>
      <c r="D10" s="21"/>
      <c r="E10" s="20"/>
      <c r="F10" s="19"/>
      <c r="G10" s="20"/>
      <c r="H10" s="19"/>
      <c r="I10" s="44"/>
    </row>
    <row r="11" spans="1:8" s="19" customFormat="1" ht="22.5">
      <c r="A11" s="46">
        <v>1</v>
      </c>
      <c r="B11" s="22" t="s">
        <v>32</v>
      </c>
      <c r="C11" s="21" t="s">
        <v>19</v>
      </c>
      <c r="D11" s="21">
        <v>1</v>
      </c>
      <c r="E11" s="47"/>
      <c r="F11" s="20">
        <f>D11*E11</f>
        <v>0</v>
      </c>
      <c r="H11" s="23" t="s">
        <v>5</v>
      </c>
    </row>
    <row r="12" spans="1:9" s="45" customFormat="1" ht="11.25">
      <c r="A12" s="48"/>
      <c r="B12" s="35"/>
      <c r="C12" s="21"/>
      <c r="D12" s="21"/>
      <c r="E12" s="20"/>
      <c r="F12" s="19"/>
      <c r="G12" s="20"/>
      <c r="H12" s="19"/>
      <c r="I12" s="44"/>
    </row>
    <row r="13" spans="1:8" s="19" customFormat="1" ht="22.5">
      <c r="A13" s="46">
        <v>2</v>
      </c>
      <c r="B13" s="22" t="s">
        <v>228</v>
      </c>
      <c r="C13" s="21" t="s">
        <v>19</v>
      </c>
      <c r="D13" s="21">
        <v>1</v>
      </c>
      <c r="E13" s="47"/>
      <c r="F13" s="20">
        <f>D13*E13</f>
        <v>0</v>
      </c>
      <c r="H13" s="23" t="s">
        <v>6</v>
      </c>
    </row>
    <row r="14" spans="1:8" s="19" customFormat="1" ht="11.25">
      <c r="A14" s="46"/>
      <c r="B14" s="22"/>
      <c r="C14" s="21"/>
      <c r="D14" s="21"/>
      <c r="E14" s="47"/>
      <c r="F14" s="20"/>
      <c r="H14" s="23"/>
    </row>
    <row r="15" spans="1:8" s="19" customFormat="1" ht="22.5">
      <c r="A15" s="46">
        <v>3</v>
      </c>
      <c r="B15" s="22" t="s">
        <v>82</v>
      </c>
      <c r="C15" s="21" t="s">
        <v>19</v>
      </c>
      <c r="D15" s="21">
        <v>2</v>
      </c>
      <c r="E15" s="20"/>
      <c r="F15" s="20">
        <f>D15*E15</f>
        <v>0</v>
      </c>
      <c r="H15" s="23" t="s">
        <v>6</v>
      </c>
    </row>
    <row r="16" spans="1:8" s="19" customFormat="1" ht="11.25">
      <c r="A16" s="46"/>
      <c r="B16" s="22"/>
      <c r="C16" s="21"/>
      <c r="D16" s="21"/>
      <c r="E16" s="20"/>
      <c r="F16" s="20"/>
      <c r="H16" s="23"/>
    </row>
    <row r="17" spans="1:8" s="19" customFormat="1" ht="22.5">
      <c r="A17" s="46">
        <v>4</v>
      </c>
      <c r="B17" s="22" t="s">
        <v>83</v>
      </c>
      <c r="C17" s="21" t="s">
        <v>19</v>
      </c>
      <c r="D17" s="21">
        <v>3</v>
      </c>
      <c r="E17" s="20"/>
      <c r="F17" s="20">
        <f>D17*E17</f>
        <v>0</v>
      </c>
      <c r="H17" s="23" t="s">
        <v>6</v>
      </c>
    </row>
    <row r="18" spans="1:8" s="19" customFormat="1" ht="11.25">
      <c r="A18" s="46"/>
      <c r="B18" s="22"/>
      <c r="C18" s="21"/>
      <c r="D18" s="21"/>
      <c r="E18" s="20"/>
      <c r="F18" s="20"/>
      <c r="H18" s="23"/>
    </row>
    <row r="19" spans="1:8" s="19" customFormat="1" ht="22.5">
      <c r="A19" s="46">
        <v>5</v>
      </c>
      <c r="B19" s="22" t="s">
        <v>84</v>
      </c>
      <c r="C19" s="21" t="s">
        <v>19</v>
      </c>
      <c r="D19" s="21">
        <v>2</v>
      </c>
      <c r="E19" s="20"/>
      <c r="F19" s="20">
        <f>D19*E19</f>
        <v>0</v>
      </c>
      <c r="H19" s="23" t="s">
        <v>6</v>
      </c>
    </row>
    <row r="20" spans="1:8" s="19" customFormat="1" ht="11.25">
      <c r="A20" s="46"/>
      <c r="B20" s="22"/>
      <c r="C20" s="21"/>
      <c r="D20" s="21"/>
      <c r="E20" s="20"/>
      <c r="F20" s="20"/>
      <c r="H20" s="23"/>
    </row>
    <row r="21" spans="1:8" s="19" customFormat="1" ht="22.5">
      <c r="A21" s="46">
        <v>6</v>
      </c>
      <c r="B21" s="22" t="s">
        <v>85</v>
      </c>
      <c r="C21" s="21" t="s">
        <v>19</v>
      </c>
      <c r="D21" s="21">
        <v>4</v>
      </c>
      <c r="E21" s="20"/>
      <c r="F21" s="20">
        <f>D21*E21</f>
        <v>0</v>
      </c>
      <c r="H21" s="23" t="s">
        <v>6</v>
      </c>
    </row>
    <row r="22" spans="1:8" s="19" customFormat="1" ht="11.25">
      <c r="A22" s="46"/>
      <c r="B22" s="22"/>
      <c r="C22" s="21"/>
      <c r="D22" s="21"/>
      <c r="E22" s="20"/>
      <c r="F22" s="20"/>
      <c r="H22" s="23"/>
    </row>
    <row r="23" spans="1:8" s="19" customFormat="1" ht="22.5">
      <c r="A23" s="46">
        <v>7</v>
      </c>
      <c r="B23" s="22" t="s">
        <v>86</v>
      </c>
      <c r="C23" s="21" t="s">
        <v>19</v>
      </c>
      <c r="D23" s="21">
        <v>1</v>
      </c>
      <c r="E23" s="20"/>
      <c r="F23" s="20">
        <f>D23*E23</f>
        <v>0</v>
      </c>
      <c r="H23" s="23" t="s">
        <v>6</v>
      </c>
    </row>
    <row r="24" spans="1:8" s="19" customFormat="1" ht="11.25">
      <c r="A24" s="46"/>
      <c r="B24" s="22"/>
      <c r="C24" s="21"/>
      <c r="D24" s="21"/>
      <c r="E24" s="47"/>
      <c r="F24" s="20"/>
      <c r="H24" s="23"/>
    </row>
    <row r="25" spans="1:8" s="19" customFormat="1" ht="22.5">
      <c r="A25" s="46">
        <v>8</v>
      </c>
      <c r="B25" s="22" t="s">
        <v>87</v>
      </c>
      <c r="C25" s="21" t="s">
        <v>19</v>
      </c>
      <c r="D25" s="21">
        <v>1</v>
      </c>
      <c r="E25" s="20"/>
      <c r="F25" s="20">
        <f>D25*E25</f>
        <v>0</v>
      </c>
      <c r="H25" s="23" t="s">
        <v>6</v>
      </c>
    </row>
    <row r="26" spans="1:8" s="19" customFormat="1" ht="11.25">
      <c r="A26" s="46"/>
      <c r="B26" s="22"/>
      <c r="C26" s="21"/>
      <c r="D26" s="21"/>
      <c r="E26" s="20"/>
      <c r="F26" s="20"/>
      <c r="H26" s="23"/>
    </row>
    <row r="27" spans="1:8" s="19" customFormat="1" ht="22.5">
      <c r="A27" s="46">
        <v>9</v>
      </c>
      <c r="B27" s="22" t="s">
        <v>88</v>
      </c>
      <c r="C27" s="21" t="s">
        <v>19</v>
      </c>
      <c r="D27" s="21">
        <v>1</v>
      </c>
      <c r="E27" s="20"/>
      <c r="F27" s="20">
        <f>D27*E27</f>
        <v>0</v>
      </c>
      <c r="H27" s="23" t="s">
        <v>6</v>
      </c>
    </row>
    <row r="28" spans="1:8" s="19" customFormat="1" ht="11.25">
      <c r="A28" s="46"/>
      <c r="B28" s="22"/>
      <c r="C28" s="21"/>
      <c r="D28" s="21"/>
      <c r="E28" s="20"/>
      <c r="F28" s="20"/>
      <c r="H28" s="23"/>
    </row>
    <row r="29" spans="1:15" s="25" customFormat="1" ht="33.75">
      <c r="A29" s="49">
        <v>10</v>
      </c>
      <c r="B29" s="31" t="s">
        <v>89</v>
      </c>
      <c r="C29" s="24" t="s">
        <v>19</v>
      </c>
      <c r="D29" s="24">
        <v>1</v>
      </c>
      <c r="E29" s="43"/>
      <c r="F29" s="43">
        <f>D29*E29</f>
        <v>0</v>
      </c>
      <c r="H29" s="32" t="s">
        <v>30</v>
      </c>
      <c r="I29" s="50"/>
      <c r="J29" s="51"/>
      <c r="K29" s="51"/>
      <c r="L29" s="51"/>
      <c r="M29" s="51"/>
      <c r="N29" s="51"/>
      <c r="O29" s="51"/>
    </row>
    <row r="30" spans="1:15" s="25" customFormat="1" ht="11.25">
      <c r="A30" s="24">
        <v>11</v>
      </c>
      <c r="B30" s="25" t="s">
        <v>22</v>
      </c>
      <c r="C30" s="24" t="s">
        <v>19</v>
      </c>
      <c r="D30" s="24">
        <v>1</v>
      </c>
      <c r="E30" s="43"/>
      <c r="G30" s="43">
        <f>D30*E30</f>
        <v>0</v>
      </c>
      <c r="I30" s="50"/>
      <c r="J30" s="41"/>
      <c r="K30" s="41"/>
      <c r="L30" s="41"/>
      <c r="M30" s="51"/>
      <c r="N30" s="51"/>
      <c r="O30" s="51"/>
    </row>
    <row r="31" spans="1:15" s="25" customFormat="1" ht="11.25">
      <c r="A31" s="24">
        <v>12</v>
      </c>
      <c r="B31" s="25" t="s">
        <v>31</v>
      </c>
      <c r="C31" s="24" t="s">
        <v>19</v>
      </c>
      <c r="D31" s="24">
        <v>45</v>
      </c>
      <c r="E31" s="43"/>
      <c r="F31" s="43"/>
      <c r="G31" s="43">
        <f>D31*E31</f>
        <v>0</v>
      </c>
      <c r="I31" s="50"/>
      <c r="J31" s="51"/>
      <c r="K31" s="51"/>
      <c r="L31" s="51"/>
      <c r="M31" s="51"/>
      <c r="N31" s="51"/>
      <c r="O31" s="51"/>
    </row>
    <row r="32" spans="1:7" s="25" customFormat="1" ht="11.25">
      <c r="A32" s="24">
        <v>13</v>
      </c>
      <c r="B32" s="25" t="s">
        <v>24</v>
      </c>
      <c r="C32" s="24" t="s">
        <v>19</v>
      </c>
      <c r="D32" s="24">
        <v>7</v>
      </c>
      <c r="E32" s="43"/>
      <c r="F32" s="43"/>
      <c r="G32" s="43">
        <f>D32*E32</f>
        <v>0</v>
      </c>
    </row>
    <row r="33" spans="1:8" s="19" customFormat="1" ht="11.25" customHeight="1">
      <c r="A33" s="36"/>
      <c r="B33" s="37"/>
      <c r="C33" s="38"/>
      <c r="D33" s="38"/>
      <c r="E33" s="39"/>
      <c r="F33" s="40"/>
      <c r="G33" s="41"/>
      <c r="H33" s="42"/>
    </row>
    <row r="34" spans="1:8" s="10" customFormat="1" ht="11.25" customHeight="1">
      <c r="A34" s="16"/>
      <c r="B34" s="16"/>
      <c r="C34" s="16"/>
      <c r="D34" s="16"/>
      <c r="E34" s="16"/>
      <c r="F34" s="17"/>
      <c r="G34" s="16"/>
      <c r="H34" s="18"/>
    </row>
    <row r="35" spans="1:9" ht="15">
      <c r="A35" s="5"/>
      <c r="B35" s="33" t="s">
        <v>29</v>
      </c>
      <c r="C35" s="4"/>
      <c r="D35" s="4"/>
      <c r="E35" s="6"/>
      <c r="F35" s="5"/>
      <c r="G35" s="6"/>
      <c r="H35" s="5"/>
      <c r="I35" s="1"/>
    </row>
    <row r="36" ht="11.25" customHeight="1"/>
    <row r="37" spans="1:8" s="19" customFormat="1" ht="22.5" customHeight="1">
      <c r="A37" s="21">
        <v>1</v>
      </c>
      <c r="B37" s="22" t="s">
        <v>229</v>
      </c>
      <c r="C37" s="21" t="s">
        <v>19</v>
      </c>
      <c r="D37" s="21">
        <v>4</v>
      </c>
      <c r="E37" s="20"/>
      <c r="F37" s="20">
        <f>D37*E37</f>
        <v>0</v>
      </c>
      <c r="H37" s="23" t="s">
        <v>12</v>
      </c>
    </row>
    <row r="38" spans="1:7" s="19" customFormat="1" ht="11.25" customHeight="1">
      <c r="A38" s="21">
        <v>2</v>
      </c>
      <c r="B38" s="19" t="s">
        <v>22</v>
      </c>
      <c r="C38" s="21" t="s">
        <v>19</v>
      </c>
      <c r="D38" s="21">
        <f>D37</f>
        <v>4</v>
      </c>
      <c r="E38" s="20"/>
      <c r="F38" s="20"/>
      <c r="G38" s="20">
        <f>D38*E38</f>
        <v>0</v>
      </c>
    </row>
    <row r="39" spans="1:7" s="19" customFormat="1" ht="11.25" customHeight="1">
      <c r="A39" s="21">
        <v>3</v>
      </c>
      <c r="B39" s="19" t="s">
        <v>23</v>
      </c>
      <c r="C39" s="21" t="s">
        <v>19</v>
      </c>
      <c r="D39" s="21">
        <f>D37</f>
        <v>4</v>
      </c>
      <c r="E39" s="20"/>
      <c r="F39" s="20"/>
      <c r="G39" s="20">
        <f>D39*E39</f>
        <v>0</v>
      </c>
    </row>
    <row r="40" spans="1:8" s="10" customFormat="1" ht="11.25" customHeight="1">
      <c r="A40" s="16"/>
      <c r="B40" s="16"/>
      <c r="C40" s="16"/>
      <c r="D40" s="16"/>
      <c r="E40" s="16"/>
      <c r="F40" s="17"/>
      <c r="G40" s="16"/>
      <c r="H40" s="18"/>
    </row>
    <row r="41" spans="1:8" s="19" customFormat="1" ht="22.5" customHeight="1">
      <c r="A41" s="21">
        <v>4</v>
      </c>
      <c r="B41" s="22" t="s">
        <v>90</v>
      </c>
      <c r="C41" s="21" t="s">
        <v>19</v>
      </c>
      <c r="D41" s="21">
        <v>2</v>
      </c>
      <c r="E41" s="20"/>
      <c r="F41" s="20">
        <f>D41*E41</f>
        <v>0</v>
      </c>
      <c r="H41" s="23" t="s">
        <v>12</v>
      </c>
    </row>
    <row r="42" spans="1:7" s="19" customFormat="1" ht="11.25" customHeight="1">
      <c r="A42" s="21">
        <v>5</v>
      </c>
      <c r="B42" s="19" t="s">
        <v>22</v>
      </c>
      <c r="C42" s="21" t="s">
        <v>19</v>
      </c>
      <c r="D42" s="21">
        <f>D41</f>
        <v>2</v>
      </c>
      <c r="E42" s="20"/>
      <c r="F42" s="20"/>
      <c r="G42" s="20">
        <f>D42*E42</f>
        <v>0</v>
      </c>
    </row>
    <row r="43" spans="1:7" s="19" customFormat="1" ht="11.25" customHeight="1">
      <c r="A43" s="21">
        <v>6</v>
      </c>
      <c r="B43" s="19" t="s">
        <v>23</v>
      </c>
      <c r="C43" s="21" t="s">
        <v>19</v>
      </c>
      <c r="D43" s="21">
        <f>D41</f>
        <v>2</v>
      </c>
      <c r="E43" s="20"/>
      <c r="F43" s="20"/>
      <c r="G43" s="20">
        <f>D43*E43</f>
        <v>0</v>
      </c>
    </row>
    <row r="44" spans="1:7" s="19" customFormat="1" ht="11.25" customHeight="1">
      <c r="A44" s="21"/>
      <c r="C44" s="21"/>
      <c r="D44" s="21"/>
      <c r="E44" s="20"/>
      <c r="F44" s="20"/>
      <c r="G44" s="20"/>
    </row>
    <row r="45" spans="1:8" s="19" customFormat="1" ht="22.5" customHeight="1">
      <c r="A45" s="21">
        <v>7</v>
      </c>
      <c r="B45" s="22" t="s">
        <v>91</v>
      </c>
      <c r="C45" s="21" t="s">
        <v>19</v>
      </c>
      <c r="D45" s="21">
        <v>2</v>
      </c>
      <c r="E45" s="20"/>
      <c r="F45" s="20">
        <f>D45*E45</f>
        <v>0</v>
      </c>
      <c r="H45" s="23" t="s">
        <v>8</v>
      </c>
    </row>
    <row r="46" spans="1:7" s="19" customFormat="1" ht="11.25" customHeight="1">
      <c r="A46" s="21">
        <v>8</v>
      </c>
      <c r="B46" s="19" t="s">
        <v>22</v>
      </c>
      <c r="C46" s="21" t="s">
        <v>19</v>
      </c>
      <c r="D46" s="21">
        <f>D45</f>
        <v>2</v>
      </c>
      <c r="E46" s="20"/>
      <c r="F46" s="20"/>
      <c r="G46" s="20">
        <f>D46*E46</f>
        <v>0</v>
      </c>
    </row>
    <row r="47" spans="1:7" s="19" customFormat="1" ht="11.25" customHeight="1">
      <c r="A47" s="21">
        <v>9</v>
      </c>
      <c r="B47" s="19" t="s">
        <v>23</v>
      </c>
      <c r="C47" s="21" t="s">
        <v>19</v>
      </c>
      <c r="D47" s="21">
        <f>D45</f>
        <v>2</v>
      </c>
      <c r="E47" s="20"/>
      <c r="F47" s="20"/>
      <c r="G47" s="20">
        <f>D47*E47</f>
        <v>0</v>
      </c>
    </row>
    <row r="48" spans="1:7" s="19" customFormat="1" ht="11.25" customHeight="1">
      <c r="A48" s="21"/>
      <c r="C48" s="21"/>
      <c r="D48" s="21"/>
      <c r="E48" s="20"/>
      <c r="F48" s="20"/>
      <c r="G48" s="20"/>
    </row>
    <row r="49" spans="1:8" s="19" customFormat="1" ht="22.5" customHeight="1">
      <c r="A49" s="21">
        <v>10</v>
      </c>
      <c r="B49" s="22" t="s">
        <v>92</v>
      </c>
      <c r="C49" s="21" t="s">
        <v>19</v>
      </c>
      <c r="D49" s="21">
        <v>1</v>
      </c>
      <c r="E49" s="20"/>
      <c r="F49" s="20">
        <f>D49*E49</f>
        <v>0</v>
      </c>
      <c r="H49" s="23" t="s">
        <v>12</v>
      </c>
    </row>
    <row r="50" spans="1:7" s="19" customFormat="1" ht="11.25" customHeight="1">
      <c r="A50" s="21">
        <v>11</v>
      </c>
      <c r="B50" s="19" t="s">
        <v>22</v>
      </c>
      <c r="C50" s="21" t="s">
        <v>19</v>
      </c>
      <c r="D50" s="21">
        <f>D49</f>
        <v>1</v>
      </c>
      <c r="E50" s="20"/>
      <c r="F50" s="20"/>
      <c r="G50" s="20">
        <f>D50*E50</f>
        <v>0</v>
      </c>
    </row>
    <row r="51" spans="1:7" s="19" customFormat="1" ht="11.25" customHeight="1">
      <c r="A51" s="21">
        <v>12</v>
      </c>
      <c r="B51" s="19" t="s">
        <v>23</v>
      </c>
      <c r="C51" s="21" t="s">
        <v>19</v>
      </c>
      <c r="D51" s="21">
        <f>D49</f>
        <v>1</v>
      </c>
      <c r="E51" s="20"/>
      <c r="F51" s="20"/>
      <c r="G51" s="20">
        <f>D51*E51</f>
        <v>0</v>
      </c>
    </row>
    <row r="52" spans="1:7" s="19" customFormat="1" ht="11.25" customHeight="1">
      <c r="A52" s="21"/>
      <c r="C52" s="21"/>
      <c r="D52" s="21"/>
      <c r="E52" s="20"/>
      <c r="F52" s="20"/>
      <c r="G52" s="20"/>
    </row>
    <row r="53" spans="1:8" s="19" customFormat="1" ht="22.5" customHeight="1">
      <c r="A53" s="21">
        <v>13</v>
      </c>
      <c r="B53" s="22" t="s">
        <v>93</v>
      </c>
      <c r="C53" s="21" t="s">
        <v>19</v>
      </c>
      <c r="D53" s="21">
        <v>1</v>
      </c>
      <c r="E53" s="20"/>
      <c r="F53" s="20">
        <f>D53*E53</f>
        <v>0</v>
      </c>
      <c r="H53" s="23" t="s">
        <v>12</v>
      </c>
    </row>
    <row r="54" spans="1:7" s="19" customFormat="1" ht="11.25" customHeight="1">
      <c r="A54" s="21">
        <v>14</v>
      </c>
      <c r="B54" s="19" t="s">
        <v>22</v>
      </c>
      <c r="C54" s="21" t="s">
        <v>19</v>
      </c>
      <c r="D54" s="21">
        <f>D53</f>
        <v>1</v>
      </c>
      <c r="E54" s="20"/>
      <c r="F54" s="20"/>
      <c r="G54" s="20">
        <f>D54*E54</f>
        <v>0</v>
      </c>
    </row>
    <row r="55" spans="1:7" s="19" customFormat="1" ht="11.25" customHeight="1">
      <c r="A55" s="21">
        <v>15</v>
      </c>
      <c r="B55" s="19" t="s">
        <v>23</v>
      </c>
      <c r="C55" s="21" t="s">
        <v>19</v>
      </c>
      <c r="D55" s="21">
        <f>D53</f>
        <v>1</v>
      </c>
      <c r="E55" s="20"/>
      <c r="F55" s="20"/>
      <c r="G55" s="20">
        <f>D55*E55</f>
        <v>0</v>
      </c>
    </row>
    <row r="56" spans="1:7" s="19" customFormat="1" ht="11.25" customHeight="1">
      <c r="A56" s="21"/>
      <c r="C56" s="21"/>
      <c r="D56" s="21"/>
      <c r="E56" s="20"/>
      <c r="F56" s="20"/>
      <c r="G56" s="20"/>
    </row>
    <row r="57" spans="1:8" s="19" customFormat="1" ht="33.75">
      <c r="A57" s="21">
        <v>16</v>
      </c>
      <c r="B57" s="22" t="s">
        <v>94</v>
      </c>
      <c r="C57" s="21" t="s">
        <v>19</v>
      </c>
      <c r="D57" s="21">
        <v>4</v>
      </c>
      <c r="E57" s="20"/>
      <c r="F57" s="20">
        <f>D57*E57</f>
        <v>0</v>
      </c>
      <c r="H57" s="23" t="s">
        <v>95</v>
      </c>
    </row>
    <row r="58" spans="1:7" s="19" customFormat="1" ht="11.25" customHeight="1">
      <c r="A58" s="21">
        <v>17</v>
      </c>
      <c r="B58" s="19" t="s">
        <v>22</v>
      </c>
      <c r="C58" s="21" t="s">
        <v>19</v>
      </c>
      <c r="D58" s="21">
        <f>D57</f>
        <v>4</v>
      </c>
      <c r="E58" s="20"/>
      <c r="F58" s="20"/>
      <c r="G58" s="20">
        <f>D58*E58</f>
        <v>0</v>
      </c>
    </row>
    <row r="59" spans="1:7" s="19" customFormat="1" ht="11.25" customHeight="1">
      <c r="A59" s="21">
        <v>18</v>
      </c>
      <c r="B59" s="19" t="s">
        <v>23</v>
      </c>
      <c r="C59" s="21" t="s">
        <v>19</v>
      </c>
      <c r="D59" s="21">
        <f>D57</f>
        <v>4</v>
      </c>
      <c r="E59" s="20"/>
      <c r="F59" s="20"/>
      <c r="G59" s="20">
        <f>D59*E59</f>
        <v>0</v>
      </c>
    </row>
    <row r="60" spans="1:7" s="19" customFormat="1" ht="11.25" customHeight="1">
      <c r="A60" s="21"/>
      <c r="C60" s="21"/>
      <c r="D60" s="21"/>
      <c r="E60" s="20"/>
      <c r="F60" s="20"/>
      <c r="G60" s="20"/>
    </row>
    <row r="61" spans="1:8" s="19" customFormat="1" ht="22.5">
      <c r="A61" s="21">
        <v>19</v>
      </c>
      <c r="B61" s="22" t="s">
        <v>96</v>
      </c>
      <c r="C61" s="21" t="s">
        <v>19</v>
      </c>
      <c r="D61" s="21">
        <v>4</v>
      </c>
      <c r="E61" s="30"/>
      <c r="F61" s="30" t="s">
        <v>26</v>
      </c>
      <c r="H61" s="23" t="s">
        <v>97</v>
      </c>
    </row>
    <row r="62" spans="1:7" s="19" customFormat="1" ht="11.25" customHeight="1">
      <c r="A62" s="21">
        <v>20</v>
      </c>
      <c r="B62" s="19" t="s">
        <v>23</v>
      </c>
      <c r="C62" s="21" t="s">
        <v>19</v>
      </c>
      <c r="D62" s="21">
        <f>D61</f>
        <v>4</v>
      </c>
      <c r="E62" s="20"/>
      <c r="F62" s="20"/>
      <c r="G62" s="20">
        <f>D62*E62</f>
        <v>0</v>
      </c>
    </row>
    <row r="63" spans="1:7" s="19" customFormat="1" ht="11.25" customHeight="1">
      <c r="A63" s="21"/>
      <c r="C63" s="21"/>
      <c r="D63" s="21"/>
      <c r="E63" s="20"/>
      <c r="F63" s="20"/>
      <c r="G63" s="20"/>
    </row>
    <row r="64" spans="1:8" s="19" customFormat="1" ht="33.75">
      <c r="A64" s="21">
        <v>21</v>
      </c>
      <c r="B64" s="22" t="s">
        <v>98</v>
      </c>
      <c r="C64" s="21" t="s">
        <v>19</v>
      </c>
      <c r="D64" s="21">
        <v>1</v>
      </c>
      <c r="E64" s="30"/>
      <c r="F64" s="30" t="s">
        <v>26</v>
      </c>
      <c r="H64" s="23" t="s">
        <v>97</v>
      </c>
    </row>
    <row r="65" spans="1:7" s="19" customFormat="1" ht="11.25" customHeight="1">
      <c r="A65" s="21">
        <v>22</v>
      </c>
      <c r="B65" s="19" t="s">
        <v>23</v>
      </c>
      <c r="C65" s="21" t="s">
        <v>19</v>
      </c>
      <c r="D65" s="21">
        <f>D64</f>
        <v>1</v>
      </c>
      <c r="E65" s="20"/>
      <c r="F65" s="20"/>
      <c r="G65" s="20">
        <f>D65*E65</f>
        <v>0</v>
      </c>
    </row>
    <row r="66" spans="1:7" s="19" customFormat="1" ht="11.25" customHeight="1">
      <c r="A66" s="21"/>
      <c r="C66" s="21"/>
      <c r="D66" s="21"/>
      <c r="E66" s="20"/>
      <c r="F66" s="20"/>
      <c r="G66" s="20"/>
    </row>
    <row r="67" spans="1:8" s="19" customFormat="1" ht="22.5" customHeight="1">
      <c r="A67" s="21">
        <v>23</v>
      </c>
      <c r="B67" s="22" t="s">
        <v>99</v>
      </c>
      <c r="C67" s="21" t="s">
        <v>19</v>
      </c>
      <c r="D67" s="21">
        <v>1</v>
      </c>
      <c r="E67" s="20"/>
      <c r="F67" s="20">
        <f>D67*E67</f>
        <v>0</v>
      </c>
      <c r="H67" s="23" t="s">
        <v>9</v>
      </c>
    </row>
    <row r="68" spans="1:7" s="19" customFormat="1" ht="11.25" customHeight="1">
      <c r="A68" s="21">
        <v>24</v>
      </c>
      <c r="B68" s="19" t="s">
        <v>22</v>
      </c>
      <c r="C68" s="21" t="s">
        <v>19</v>
      </c>
      <c r="D68" s="21">
        <f>D67</f>
        <v>1</v>
      </c>
      <c r="E68" s="20"/>
      <c r="F68" s="20"/>
      <c r="G68" s="20">
        <f>D68*E68</f>
        <v>0</v>
      </c>
    </row>
    <row r="69" spans="1:7" s="19" customFormat="1" ht="11.25" customHeight="1">
      <c r="A69" s="21">
        <v>25</v>
      </c>
      <c r="B69" s="19" t="s">
        <v>23</v>
      </c>
      <c r="C69" s="21" t="s">
        <v>19</v>
      </c>
      <c r="D69" s="21">
        <f>D67</f>
        <v>1</v>
      </c>
      <c r="E69" s="20"/>
      <c r="F69" s="20"/>
      <c r="G69" s="20">
        <f>D69*E69</f>
        <v>0</v>
      </c>
    </row>
    <row r="70" spans="1:7" s="19" customFormat="1" ht="11.25" customHeight="1">
      <c r="A70" s="21"/>
      <c r="C70" s="21"/>
      <c r="D70" s="21"/>
      <c r="E70" s="20"/>
      <c r="F70" s="20"/>
      <c r="G70" s="20"/>
    </row>
    <row r="71" spans="1:8" s="19" customFormat="1" ht="22.5" customHeight="1">
      <c r="A71" s="21">
        <v>26</v>
      </c>
      <c r="B71" s="22" t="s">
        <v>100</v>
      </c>
      <c r="C71" s="21" t="s">
        <v>19</v>
      </c>
      <c r="D71" s="21">
        <v>2</v>
      </c>
      <c r="E71" s="20"/>
      <c r="F71" s="20">
        <f>D71*E71</f>
        <v>0</v>
      </c>
      <c r="H71" s="23" t="s">
        <v>12</v>
      </c>
    </row>
    <row r="72" spans="1:7" s="19" customFormat="1" ht="11.25" customHeight="1">
      <c r="A72" s="21">
        <v>27</v>
      </c>
      <c r="B72" s="19" t="s">
        <v>22</v>
      </c>
      <c r="C72" s="21" t="s">
        <v>19</v>
      </c>
      <c r="D72" s="21">
        <f>D71</f>
        <v>2</v>
      </c>
      <c r="E72" s="20"/>
      <c r="F72" s="20"/>
      <c r="G72" s="20">
        <f>D72*E72</f>
        <v>0</v>
      </c>
    </row>
    <row r="73" spans="1:7" s="19" customFormat="1" ht="11.25" customHeight="1">
      <c r="A73" s="21">
        <v>28</v>
      </c>
      <c r="B73" s="19" t="s">
        <v>23</v>
      </c>
      <c r="C73" s="21" t="s">
        <v>19</v>
      </c>
      <c r="D73" s="21">
        <f>D71</f>
        <v>2</v>
      </c>
      <c r="E73" s="20"/>
      <c r="F73" s="20"/>
      <c r="G73" s="20">
        <f>D73*E73</f>
        <v>0</v>
      </c>
    </row>
    <row r="74" spans="1:7" s="19" customFormat="1" ht="11.25" customHeight="1">
      <c r="A74" s="21"/>
      <c r="C74" s="21"/>
      <c r="D74" s="21"/>
      <c r="E74" s="20"/>
      <c r="F74" s="20"/>
      <c r="G74" s="20"/>
    </row>
    <row r="75" spans="1:8" s="19" customFormat="1" ht="22.5" customHeight="1">
      <c r="A75" s="21">
        <v>29</v>
      </c>
      <c r="B75" s="22" t="s">
        <v>101</v>
      </c>
      <c r="C75" s="21" t="s">
        <v>19</v>
      </c>
      <c r="D75" s="21">
        <v>4</v>
      </c>
      <c r="E75" s="47"/>
      <c r="F75" s="20">
        <f>D75*E75</f>
        <v>0</v>
      </c>
      <c r="H75" s="23" t="s">
        <v>0</v>
      </c>
    </row>
    <row r="76" spans="1:7" s="19" customFormat="1" ht="11.25" customHeight="1">
      <c r="A76" s="21">
        <v>30</v>
      </c>
      <c r="B76" s="19" t="s">
        <v>2</v>
      </c>
      <c r="C76" s="21" t="s">
        <v>19</v>
      </c>
      <c r="D76" s="21">
        <f>D75</f>
        <v>4</v>
      </c>
      <c r="E76" s="20"/>
      <c r="F76" s="20"/>
      <c r="G76" s="20">
        <f>D76*E76</f>
        <v>0</v>
      </c>
    </row>
    <row r="77" spans="1:7" s="19" customFormat="1" ht="11.25" customHeight="1">
      <c r="A77" s="21"/>
      <c r="C77" s="21"/>
      <c r="D77" s="21"/>
      <c r="E77" s="20"/>
      <c r="F77" s="20"/>
      <c r="G77" s="20"/>
    </row>
    <row r="78" spans="1:8" s="19" customFormat="1" ht="22.5">
      <c r="A78" s="21">
        <v>31</v>
      </c>
      <c r="B78" s="22" t="s">
        <v>102</v>
      </c>
      <c r="C78" s="21" t="s">
        <v>19</v>
      </c>
      <c r="D78" s="21">
        <v>4</v>
      </c>
      <c r="E78" s="30"/>
      <c r="F78" s="30" t="s">
        <v>26</v>
      </c>
      <c r="H78" s="23" t="s">
        <v>97</v>
      </c>
    </row>
    <row r="79" spans="1:7" s="19" customFormat="1" ht="11.25" customHeight="1">
      <c r="A79" s="21">
        <v>32</v>
      </c>
      <c r="B79" s="19" t="s">
        <v>23</v>
      </c>
      <c r="C79" s="21" t="s">
        <v>19</v>
      </c>
      <c r="D79" s="21">
        <f>D78</f>
        <v>4</v>
      </c>
      <c r="E79" s="20"/>
      <c r="F79" s="20"/>
      <c r="G79" s="20">
        <f>D79*E79</f>
        <v>0</v>
      </c>
    </row>
    <row r="80" spans="1:7" s="19" customFormat="1" ht="11.25" customHeight="1">
      <c r="A80" s="21"/>
      <c r="C80" s="21"/>
      <c r="D80" s="21"/>
      <c r="E80" s="20"/>
      <c r="F80" s="20"/>
      <c r="G80" s="20"/>
    </row>
    <row r="81" spans="1:8" s="19" customFormat="1" ht="22.5" customHeight="1">
      <c r="A81" s="21">
        <v>33</v>
      </c>
      <c r="B81" s="22" t="s">
        <v>103</v>
      </c>
      <c r="C81" s="21" t="s">
        <v>19</v>
      </c>
      <c r="D81" s="21">
        <v>4</v>
      </c>
      <c r="E81" s="30"/>
      <c r="F81" s="30" t="s">
        <v>26</v>
      </c>
      <c r="H81" s="23" t="s">
        <v>1</v>
      </c>
    </row>
    <row r="82" spans="1:7" s="19" customFormat="1" ht="11.25" customHeight="1">
      <c r="A82" s="21"/>
      <c r="C82" s="21"/>
      <c r="D82" s="21"/>
      <c r="E82" s="20"/>
      <c r="F82" s="20"/>
      <c r="G82" s="20"/>
    </row>
    <row r="83" spans="1:8" s="19" customFormat="1" ht="22.5">
      <c r="A83" s="21">
        <v>34</v>
      </c>
      <c r="B83" s="22" t="s">
        <v>104</v>
      </c>
      <c r="C83" s="21" t="s">
        <v>19</v>
      </c>
      <c r="D83" s="21">
        <v>1</v>
      </c>
      <c r="E83" s="30"/>
      <c r="F83" s="30" t="s">
        <v>26</v>
      </c>
      <c r="H83" s="23" t="s">
        <v>97</v>
      </c>
    </row>
    <row r="84" spans="1:7" s="19" customFormat="1" ht="11.25" customHeight="1">
      <c r="A84" s="21">
        <v>35</v>
      </c>
      <c r="B84" s="19" t="s">
        <v>23</v>
      </c>
      <c r="C84" s="21" t="s">
        <v>19</v>
      </c>
      <c r="D84" s="21">
        <f>D83</f>
        <v>1</v>
      </c>
      <c r="E84" s="20"/>
      <c r="F84" s="20"/>
      <c r="G84" s="20">
        <f>D84*E84</f>
        <v>0</v>
      </c>
    </row>
    <row r="85" spans="1:7" s="19" customFormat="1" ht="11.25" customHeight="1">
      <c r="A85" s="21"/>
      <c r="C85" s="21"/>
      <c r="D85" s="21"/>
      <c r="E85" s="20"/>
      <c r="F85" s="20"/>
      <c r="G85" s="20"/>
    </row>
    <row r="86" spans="1:8" ht="22.5">
      <c r="A86" s="21">
        <v>36</v>
      </c>
      <c r="B86" s="22" t="s">
        <v>105</v>
      </c>
      <c r="C86" s="21" t="s">
        <v>19</v>
      </c>
      <c r="D86" s="21">
        <v>1</v>
      </c>
      <c r="E86" s="20"/>
      <c r="F86" s="20">
        <f>D86*E86</f>
        <v>0</v>
      </c>
      <c r="G86" s="19"/>
      <c r="H86" s="23" t="s">
        <v>3</v>
      </c>
    </row>
    <row r="87" spans="1:8" ht="12.75">
      <c r="A87" s="21">
        <v>37</v>
      </c>
      <c r="B87" s="19" t="s">
        <v>22</v>
      </c>
      <c r="C87" s="21" t="s">
        <v>19</v>
      </c>
      <c r="D87" s="21">
        <f>D86</f>
        <v>1</v>
      </c>
      <c r="E87" s="20"/>
      <c r="F87" s="20"/>
      <c r="G87" s="20">
        <f>D87*E87</f>
        <v>0</v>
      </c>
      <c r="H87" s="19"/>
    </row>
    <row r="88" spans="1:8" ht="12.75">
      <c r="A88" s="21">
        <v>38</v>
      </c>
      <c r="B88" s="19" t="s">
        <v>23</v>
      </c>
      <c r="C88" s="21" t="s">
        <v>19</v>
      </c>
      <c r="D88" s="21">
        <f>D86</f>
        <v>1</v>
      </c>
      <c r="E88" s="20"/>
      <c r="F88" s="20"/>
      <c r="G88" s="20">
        <f>D88*E88</f>
        <v>0</v>
      </c>
      <c r="H88" s="19"/>
    </row>
    <row r="89" spans="1:7" s="19" customFormat="1" ht="11.25" customHeight="1">
      <c r="A89" s="21"/>
      <c r="C89" s="21"/>
      <c r="D89" s="21"/>
      <c r="E89" s="20"/>
      <c r="F89" s="20"/>
      <c r="G89" s="20"/>
    </row>
    <row r="90" spans="1:8" ht="22.5">
      <c r="A90" s="21">
        <v>39</v>
      </c>
      <c r="B90" s="22" t="s">
        <v>106</v>
      </c>
      <c r="C90" s="21" t="s">
        <v>19</v>
      </c>
      <c r="D90" s="21">
        <v>1</v>
      </c>
      <c r="E90" s="20"/>
      <c r="F90" s="20">
        <f>D90*E90</f>
        <v>0</v>
      </c>
      <c r="G90" s="19"/>
      <c r="H90" s="23" t="s">
        <v>3</v>
      </c>
    </row>
    <row r="91" spans="1:8" ht="12.75">
      <c r="A91" s="21">
        <v>40</v>
      </c>
      <c r="B91" s="19" t="s">
        <v>22</v>
      </c>
      <c r="C91" s="21" t="s">
        <v>19</v>
      </c>
      <c r="D91" s="21">
        <f>D90</f>
        <v>1</v>
      </c>
      <c r="E91" s="20"/>
      <c r="F91" s="20"/>
      <c r="G91" s="20">
        <f>D91*E91</f>
        <v>0</v>
      </c>
      <c r="H91" s="19"/>
    </row>
    <row r="92" spans="1:8" ht="12.75">
      <c r="A92" s="21">
        <v>41</v>
      </c>
      <c r="B92" s="19" t="s">
        <v>23</v>
      </c>
      <c r="C92" s="21" t="s">
        <v>19</v>
      </c>
      <c r="D92" s="21">
        <f>D90</f>
        <v>1</v>
      </c>
      <c r="E92" s="20"/>
      <c r="F92" s="20"/>
      <c r="G92" s="20">
        <f>D92*E92</f>
        <v>0</v>
      </c>
      <c r="H92" s="19"/>
    </row>
    <row r="93" spans="1:8" ht="12.75">
      <c r="A93" s="21"/>
      <c r="B93" s="19"/>
      <c r="C93" s="21"/>
      <c r="D93" s="21"/>
      <c r="E93" s="20"/>
      <c r="F93" s="20"/>
      <c r="G93" s="20"/>
      <c r="H93" s="19"/>
    </row>
    <row r="94" spans="1:8" ht="22.5">
      <c r="A94" s="21">
        <v>42</v>
      </c>
      <c r="B94" s="22" t="s">
        <v>107</v>
      </c>
      <c r="C94" s="21" t="s">
        <v>19</v>
      </c>
      <c r="D94" s="21">
        <v>2</v>
      </c>
      <c r="E94" s="20"/>
      <c r="F94" s="20">
        <f>D94*E94</f>
        <v>0</v>
      </c>
      <c r="H94" s="23" t="s">
        <v>4</v>
      </c>
    </row>
    <row r="96" spans="1:8" s="19" customFormat="1" ht="22.5" customHeight="1">
      <c r="A96" s="21">
        <v>43</v>
      </c>
      <c r="B96" s="22" t="s">
        <v>108</v>
      </c>
      <c r="C96" s="21" t="s">
        <v>19</v>
      </c>
      <c r="D96" s="21">
        <v>1</v>
      </c>
      <c r="E96" s="30"/>
      <c r="F96" s="30" t="s">
        <v>26</v>
      </c>
      <c r="H96" s="23" t="s">
        <v>109</v>
      </c>
    </row>
    <row r="97" spans="1:7" s="19" customFormat="1" ht="11.25" customHeight="1">
      <c r="A97" s="21"/>
      <c r="C97" s="21"/>
      <c r="D97" s="21"/>
      <c r="E97" s="20"/>
      <c r="F97" s="20"/>
      <c r="G97" s="20"/>
    </row>
    <row r="98" spans="1:8" s="19" customFormat="1" ht="22.5" customHeight="1">
      <c r="A98" s="21">
        <v>44</v>
      </c>
      <c r="B98" s="22" t="s">
        <v>122</v>
      </c>
      <c r="C98" s="21" t="s">
        <v>19</v>
      </c>
      <c r="D98" s="21">
        <v>1</v>
      </c>
      <c r="E98" s="20"/>
      <c r="F98" s="20">
        <f>D98*E98</f>
        <v>0</v>
      </c>
      <c r="H98" s="23" t="s">
        <v>0</v>
      </c>
    </row>
    <row r="99" spans="1:7" s="19" customFormat="1" ht="11.25" customHeight="1">
      <c r="A99" s="21">
        <v>45</v>
      </c>
      <c r="B99" s="19" t="s">
        <v>2</v>
      </c>
      <c r="C99" s="21" t="s">
        <v>19</v>
      </c>
      <c r="D99" s="21">
        <f>D98</f>
        <v>1</v>
      </c>
      <c r="E99" s="20"/>
      <c r="F99" s="20"/>
      <c r="G99" s="20">
        <f>D99*E99</f>
        <v>0</v>
      </c>
    </row>
    <row r="100" spans="1:7" s="19" customFormat="1" ht="11.25" customHeight="1">
      <c r="A100" s="21"/>
      <c r="C100" s="21"/>
      <c r="D100" s="21"/>
      <c r="E100" s="20"/>
      <c r="F100" s="20"/>
      <c r="G100" s="20"/>
    </row>
    <row r="101" spans="1:8" ht="22.5">
      <c r="A101" s="21">
        <v>46</v>
      </c>
      <c r="B101" s="31" t="s">
        <v>112</v>
      </c>
      <c r="C101" s="21" t="s">
        <v>19</v>
      </c>
      <c r="D101" s="21">
        <v>4</v>
      </c>
      <c r="E101" s="20"/>
      <c r="F101" s="20">
        <f>D101*E101</f>
        <v>0</v>
      </c>
      <c r="G101" s="19"/>
      <c r="H101" s="23" t="s">
        <v>12</v>
      </c>
    </row>
    <row r="102" spans="1:7" ht="11.25" customHeight="1">
      <c r="A102" s="21">
        <v>47</v>
      </c>
      <c r="B102" s="19" t="s">
        <v>22</v>
      </c>
      <c r="C102" s="21" t="s">
        <v>19</v>
      </c>
      <c r="D102" s="21">
        <f>D101</f>
        <v>4</v>
      </c>
      <c r="E102" s="20"/>
      <c r="F102" s="20"/>
      <c r="G102" s="20">
        <f>D102*E102</f>
        <v>0</v>
      </c>
    </row>
    <row r="103" spans="1:7" ht="11.25" customHeight="1">
      <c r="A103" s="21">
        <v>48</v>
      </c>
      <c r="B103" s="19" t="s">
        <v>110</v>
      </c>
      <c r="C103" s="21" t="s">
        <v>19</v>
      </c>
      <c r="D103" s="21">
        <f>2*D102</f>
        <v>8</v>
      </c>
      <c r="E103" s="20"/>
      <c r="F103" s="20"/>
      <c r="G103" s="20">
        <f>D103*E103</f>
        <v>0</v>
      </c>
    </row>
    <row r="104" spans="1:7" ht="11.25" customHeight="1">
      <c r="A104" s="21">
        <v>49</v>
      </c>
      <c r="B104" s="19" t="s">
        <v>23</v>
      </c>
      <c r="C104" s="21" t="s">
        <v>19</v>
      </c>
      <c r="D104" s="21">
        <f>D101</f>
        <v>4</v>
      </c>
      <c r="E104" s="20"/>
      <c r="F104" s="20"/>
      <c r="G104" s="20">
        <f>D104*E104</f>
        <v>0</v>
      </c>
    </row>
    <row r="105" spans="1:7" ht="11.25" customHeight="1">
      <c r="A105" s="21">
        <v>50</v>
      </c>
      <c r="B105" s="19" t="s">
        <v>111</v>
      </c>
      <c r="C105" s="21" t="s">
        <v>19</v>
      </c>
      <c r="D105" s="21">
        <f>2*D101</f>
        <v>8</v>
      </c>
      <c r="E105" s="20"/>
      <c r="F105" s="20"/>
      <c r="G105" s="20">
        <f>D105*E105</f>
        <v>0</v>
      </c>
    </row>
    <row r="106" spans="1:7" ht="11.25" customHeight="1">
      <c r="A106" s="21"/>
      <c r="B106" s="19"/>
      <c r="C106" s="21"/>
      <c r="D106" s="21"/>
      <c r="E106" s="20"/>
      <c r="F106" s="20"/>
      <c r="G106" s="20"/>
    </row>
    <row r="107" spans="1:8" s="19" customFormat="1" ht="22.5">
      <c r="A107" s="21">
        <v>51</v>
      </c>
      <c r="B107" s="22" t="s">
        <v>113</v>
      </c>
      <c r="C107" s="21" t="s">
        <v>19</v>
      </c>
      <c r="D107" s="21">
        <v>1</v>
      </c>
      <c r="E107" s="47"/>
      <c r="F107" s="47">
        <f>D107*E107</f>
        <v>0</v>
      </c>
      <c r="H107" s="23" t="s">
        <v>114</v>
      </c>
    </row>
    <row r="108" spans="1:8" s="19" customFormat="1" ht="11.25">
      <c r="A108" s="21">
        <v>52</v>
      </c>
      <c r="B108" s="19" t="s">
        <v>22</v>
      </c>
      <c r="C108" s="21" t="s">
        <v>19</v>
      </c>
      <c r="D108" s="21">
        <f>D107</f>
        <v>1</v>
      </c>
      <c r="E108" s="20"/>
      <c r="G108" s="20">
        <f>D108*E108</f>
        <v>0</v>
      </c>
      <c r="H108" s="21"/>
    </row>
    <row r="109" spans="1:8" s="19" customFormat="1" ht="11.25">
      <c r="A109" s="21">
        <v>53</v>
      </c>
      <c r="B109" s="19" t="s">
        <v>23</v>
      </c>
      <c r="C109" s="21" t="s">
        <v>19</v>
      </c>
      <c r="D109" s="21">
        <v>13</v>
      </c>
      <c r="E109" s="20"/>
      <c r="G109" s="20">
        <f>D109*E109</f>
        <v>0</v>
      </c>
      <c r="H109" s="21"/>
    </row>
    <row r="110" spans="1:7" ht="11.25" customHeight="1">
      <c r="A110" s="21"/>
      <c r="B110" s="19"/>
      <c r="C110" s="21"/>
      <c r="D110" s="21"/>
      <c r="E110" s="20"/>
      <c r="F110" s="20"/>
      <c r="G110" s="20"/>
    </row>
    <row r="111" spans="1:8" s="19" customFormat="1" ht="22.5">
      <c r="A111" s="21">
        <v>54</v>
      </c>
      <c r="B111" s="22" t="s">
        <v>115</v>
      </c>
      <c r="C111" s="21" t="s">
        <v>19</v>
      </c>
      <c r="D111" s="21">
        <v>8</v>
      </c>
      <c r="E111" s="47"/>
      <c r="F111" s="47">
        <f>D111*E111</f>
        <v>0</v>
      </c>
      <c r="H111" s="23" t="s">
        <v>116</v>
      </c>
    </row>
    <row r="112" spans="1:8" s="19" customFormat="1" ht="11.25">
      <c r="A112" s="21">
        <v>55</v>
      </c>
      <c r="B112" s="19" t="s">
        <v>22</v>
      </c>
      <c r="C112" s="21" t="s">
        <v>19</v>
      </c>
      <c r="D112" s="21">
        <f>D111</f>
        <v>8</v>
      </c>
      <c r="E112" s="20"/>
      <c r="G112" s="20">
        <f>D112*E112</f>
        <v>0</v>
      </c>
      <c r="H112" s="21"/>
    </row>
    <row r="113" spans="1:8" s="19" customFormat="1" ht="11.25">
      <c r="A113" s="21">
        <v>56</v>
      </c>
      <c r="B113" s="19" t="s">
        <v>23</v>
      </c>
      <c r="C113" s="21" t="s">
        <v>19</v>
      </c>
      <c r="D113" s="21">
        <f>D111</f>
        <v>8</v>
      </c>
      <c r="E113" s="20"/>
      <c r="G113" s="20">
        <f>D113*E113</f>
        <v>0</v>
      </c>
      <c r="H113" s="21"/>
    </row>
    <row r="114" spans="1:7" s="19" customFormat="1" ht="11.25" customHeight="1">
      <c r="A114" s="21"/>
      <c r="C114" s="21"/>
      <c r="D114" s="21"/>
      <c r="E114" s="20"/>
      <c r="F114" s="20"/>
      <c r="G114" s="20"/>
    </row>
    <row r="115" spans="1:8" s="19" customFormat="1" ht="22.5" customHeight="1">
      <c r="A115" s="21">
        <v>57</v>
      </c>
      <c r="B115" s="22" t="s">
        <v>117</v>
      </c>
      <c r="C115" s="21" t="s">
        <v>19</v>
      </c>
      <c r="D115" s="21">
        <v>2</v>
      </c>
      <c r="E115" s="30"/>
      <c r="F115" s="30" t="s">
        <v>26</v>
      </c>
      <c r="H115" s="23" t="s">
        <v>1</v>
      </c>
    </row>
    <row r="116" spans="1:7" s="19" customFormat="1" ht="11.25" customHeight="1">
      <c r="A116" s="21"/>
      <c r="C116" s="21"/>
      <c r="D116" s="21"/>
      <c r="E116" s="20"/>
      <c r="F116" s="20"/>
      <c r="G116" s="20"/>
    </row>
    <row r="117" spans="1:8" s="19" customFormat="1" ht="22.5" customHeight="1">
      <c r="A117" s="21">
        <v>58</v>
      </c>
      <c r="B117" s="22" t="s">
        <v>118</v>
      </c>
      <c r="C117" s="21" t="s">
        <v>19</v>
      </c>
      <c r="D117" s="21">
        <v>1</v>
      </c>
      <c r="E117" s="30"/>
      <c r="F117" s="30" t="s">
        <v>26</v>
      </c>
      <c r="H117" s="23" t="s">
        <v>1</v>
      </c>
    </row>
    <row r="118" spans="1:7" s="19" customFormat="1" ht="11.25" customHeight="1">
      <c r="A118" s="21"/>
      <c r="C118" s="21"/>
      <c r="D118" s="21"/>
      <c r="E118" s="20"/>
      <c r="F118" s="20"/>
      <c r="G118" s="20"/>
    </row>
    <row r="119" spans="1:8" s="19" customFormat="1" ht="22.5" customHeight="1">
      <c r="A119" s="21">
        <v>59</v>
      </c>
      <c r="B119" s="22" t="s">
        <v>119</v>
      </c>
      <c r="C119" s="21" t="s">
        <v>19</v>
      </c>
      <c r="D119" s="21">
        <v>1</v>
      </c>
      <c r="E119" s="30"/>
      <c r="F119" s="30" t="s">
        <v>26</v>
      </c>
      <c r="H119" s="23" t="s">
        <v>121</v>
      </c>
    </row>
    <row r="120" spans="1:7" s="19" customFormat="1" ht="11.25" customHeight="1">
      <c r="A120" s="21"/>
      <c r="C120" s="21"/>
      <c r="D120" s="21"/>
      <c r="E120" s="20"/>
      <c r="F120" s="20"/>
      <c r="G120" s="20"/>
    </row>
    <row r="121" spans="1:8" s="19" customFormat="1" ht="22.5" customHeight="1">
      <c r="A121" s="21">
        <v>60</v>
      </c>
      <c r="B121" s="22" t="s">
        <v>120</v>
      </c>
      <c r="C121" s="21" t="s">
        <v>19</v>
      </c>
      <c r="D121" s="21">
        <v>4</v>
      </c>
      <c r="E121" s="30"/>
      <c r="F121" s="30" t="s">
        <v>26</v>
      </c>
      <c r="H121" s="23" t="s">
        <v>121</v>
      </c>
    </row>
    <row r="122" spans="1:7" s="19" customFormat="1" ht="11.25" customHeight="1">
      <c r="A122" s="21">
        <v>61</v>
      </c>
      <c r="B122" s="19" t="s">
        <v>23</v>
      </c>
      <c r="C122" s="21" t="s">
        <v>19</v>
      </c>
      <c r="D122" s="21">
        <f>D121</f>
        <v>4</v>
      </c>
      <c r="E122" s="20"/>
      <c r="F122" s="20"/>
      <c r="G122" s="20">
        <f>D122*E122</f>
        <v>0</v>
      </c>
    </row>
    <row r="123" spans="1:7" s="19" customFormat="1" ht="11.25" customHeight="1">
      <c r="A123" s="21"/>
      <c r="C123" s="21"/>
      <c r="D123" s="21"/>
      <c r="E123" s="20"/>
      <c r="F123" s="20"/>
      <c r="G123" s="20"/>
    </row>
    <row r="124" spans="1:7" s="19" customFormat="1" ht="11.25" customHeight="1">
      <c r="A124" s="21"/>
      <c r="C124" s="21"/>
      <c r="D124" s="21"/>
      <c r="E124" s="20"/>
      <c r="F124" s="20"/>
      <c r="G124" s="20"/>
    </row>
    <row r="125" spans="1:9" ht="15">
      <c r="A125" s="5"/>
      <c r="B125" s="33" t="s">
        <v>33</v>
      </c>
      <c r="C125" s="4"/>
      <c r="D125" s="4"/>
      <c r="E125" s="6"/>
      <c r="F125" s="5"/>
      <c r="G125" s="6"/>
      <c r="H125" s="5"/>
      <c r="I125" s="1"/>
    </row>
    <row r="126" spans="1:7" s="19" customFormat="1" ht="11.25" customHeight="1">
      <c r="A126" s="21"/>
      <c r="C126" s="21"/>
      <c r="D126" s="21"/>
      <c r="E126" s="20"/>
      <c r="F126" s="20"/>
      <c r="G126" s="20"/>
    </row>
    <row r="127" spans="1:7" s="19" customFormat="1" ht="11.25" customHeight="1">
      <c r="A127" s="21"/>
      <c r="C127" s="21"/>
      <c r="D127" s="21"/>
      <c r="E127" s="20"/>
      <c r="F127" s="20"/>
      <c r="G127" s="20"/>
    </row>
    <row r="128" spans="1:9" ht="15">
      <c r="A128" s="5"/>
      <c r="B128" s="33" t="s">
        <v>34</v>
      </c>
      <c r="C128" s="4"/>
      <c r="D128" s="4"/>
      <c r="E128" s="6"/>
      <c r="F128" s="5"/>
      <c r="G128" s="6"/>
      <c r="H128" s="5"/>
      <c r="I128" s="1"/>
    </row>
    <row r="129" spans="1:9" s="45" customFormat="1" ht="11.25">
      <c r="A129" s="19"/>
      <c r="B129" s="35"/>
      <c r="C129" s="21"/>
      <c r="D129" s="21"/>
      <c r="E129" s="20"/>
      <c r="F129" s="19"/>
      <c r="G129" s="20"/>
      <c r="H129" s="19"/>
      <c r="I129" s="44"/>
    </row>
    <row r="130" spans="1:8" s="19" customFormat="1" ht="22.5">
      <c r="A130" s="46">
        <v>1</v>
      </c>
      <c r="B130" s="22" t="s">
        <v>35</v>
      </c>
      <c r="C130" s="21" t="s">
        <v>19</v>
      </c>
      <c r="D130" s="21">
        <v>1</v>
      </c>
      <c r="E130" s="47"/>
      <c r="F130" s="20">
        <f>D130*E130</f>
        <v>0</v>
      </c>
      <c r="H130" s="23" t="s">
        <v>5</v>
      </c>
    </row>
    <row r="131" spans="1:9" s="45" customFormat="1" ht="11.25">
      <c r="A131" s="48"/>
      <c r="B131" s="35"/>
      <c r="C131" s="21"/>
      <c r="D131" s="21"/>
      <c r="E131" s="20"/>
      <c r="F131" s="19"/>
      <c r="G131" s="20"/>
      <c r="H131" s="19"/>
      <c r="I131" s="44"/>
    </row>
    <row r="132" spans="1:8" s="19" customFormat="1" ht="22.5">
      <c r="A132" s="46">
        <v>2</v>
      </c>
      <c r="B132" s="22" t="s">
        <v>36</v>
      </c>
      <c r="C132" s="21" t="s">
        <v>19</v>
      </c>
      <c r="D132" s="21">
        <v>1</v>
      </c>
      <c r="E132" s="47"/>
      <c r="F132" s="20">
        <f>D132*E132</f>
        <v>0</v>
      </c>
      <c r="H132" s="23" t="s">
        <v>6</v>
      </c>
    </row>
    <row r="133" spans="1:8" s="19" customFormat="1" ht="11.25">
      <c r="A133" s="46"/>
      <c r="B133" s="22"/>
      <c r="C133" s="21"/>
      <c r="D133" s="21"/>
      <c r="E133" s="47"/>
      <c r="F133" s="20"/>
      <c r="H133" s="23"/>
    </row>
    <row r="134" spans="1:8" s="19" customFormat="1" ht="22.5">
      <c r="A134" s="46">
        <v>3</v>
      </c>
      <c r="B134" s="22" t="s">
        <v>37</v>
      </c>
      <c r="C134" s="21" t="s">
        <v>19</v>
      </c>
      <c r="D134" s="21">
        <v>2</v>
      </c>
      <c r="E134" s="20"/>
      <c r="F134" s="20">
        <f>D134*E134</f>
        <v>0</v>
      </c>
      <c r="H134" s="23" t="s">
        <v>6</v>
      </c>
    </row>
    <row r="135" spans="1:8" s="19" customFormat="1" ht="11.25">
      <c r="A135" s="46"/>
      <c r="B135" s="22"/>
      <c r="C135" s="21"/>
      <c r="D135" s="21"/>
      <c r="E135" s="20"/>
      <c r="F135" s="20"/>
      <c r="H135" s="23"/>
    </row>
    <row r="136" spans="1:8" s="19" customFormat="1" ht="22.5">
      <c r="A136" s="46">
        <v>4</v>
      </c>
      <c r="B136" s="22" t="s">
        <v>38</v>
      </c>
      <c r="C136" s="21" t="s">
        <v>19</v>
      </c>
      <c r="D136" s="21">
        <v>1</v>
      </c>
      <c r="E136" s="20"/>
      <c r="F136" s="20">
        <f>D136*E136</f>
        <v>0</v>
      </c>
      <c r="H136" s="23" t="s">
        <v>6</v>
      </c>
    </row>
    <row r="137" spans="1:8" s="19" customFormat="1" ht="11.25">
      <c r="A137" s="46"/>
      <c r="B137" s="22"/>
      <c r="C137" s="21"/>
      <c r="D137" s="21"/>
      <c r="E137" s="20"/>
      <c r="F137" s="20"/>
      <c r="H137" s="23"/>
    </row>
    <row r="138" spans="1:8" s="19" customFormat="1" ht="22.5">
      <c r="A138" s="46">
        <v>5</v>
      </c>
      <c r="B138" s="22" t="s">
        <v>39</v>
      </c>
      <c r="C138" s="21" t="s">
        <v>19</v>
      </c>
      <c r="D138" s="21">
        <v>3</v>
      </c>
      <c r="E138" s="20"/>
      <c r="F138" s="20">
        <f>D138*E138</f>
        <v>0</v>
      </c>
      <c r="H138" s="23" t="s">
        <v>6</v>
      </c>
    </row>
    <row r="139" spans="1:8" s="19" customFormat="1" ht="11.25">
      <c r="A139" s="46"/>
      <c r="B139" s="22"/>
      <c r="C139" s="21"/>
      <c r="D139" s="21"/>
      <c r="E139" s="20"/>
      <c r="F139" s="20"/>
      <c r="H139" s="23"/>
    </row>
    <row r="140" spans="1:8" s="19" customFormat="1" ht="22.5">
      <c r="A140" s="46">
        <v>6</v>
      </c>
      <c r="B140" s="22" t="s">
        <v>40</v>
      </c>
      <c r="C140" s="21" t="s">
        <v>19</v>
      </c>
      <c r="D140" s="21">
        <v>3</v>
      </c>
      <c r="E140" s="20"/>
      <c r="F140" s="20">
        <f>D140*E140</f>
        <v>0</v>
      </c>
      <c r="H140" s="23" t="s">
        <v>6</v>
      </c>
    </row>
    <row r="141" spans="1:8" s="19" customFormat="1" ht="11.25">
      <c r="A141" s="46"/>
      <c r="B141" s="22"/>
      <c r="C141" s="21"/>
      <c r="D141" s="21"/>
      <c r="E141" s="20"/>
      <c r="F141" s="20"/>
      <c r="H141" s="23"/>
    </row>
    <row r="142" spans="1:8" s="19" customFormat="1" ht="22.5">
      <c r="A142" s="46">
        <v>7</v>
      </c>
      <c r="B142" s="22" t="s">
        <v>41</v>
      </c>
      <c r="C142" s="21" t="s">
        <v>19</v>
      </c>
      <c r="D142" s="21">
        <v>3</v>
      </c>
      <c r="E142" s="20"/>
      <c r="F142" s="20">
        <f>D142*E142</f>
        <v>0</v>
      </c>
      <c r="H142" s="23" t="s">
        <v>6</v>
      </c>
    </row>
    <row r="143" spans="1:8" s="19" customFormat="1" ht="11.25">
      <c r="A143" s="46"/>
      <c r="B143" s="22"/>
      <c r="C143" s="21"/>
      <c r="D143" s="21"/>
      <c r="E143" s="20"/>
      <c r="F143" s="20"/>
      <c r="H143" s="23"/>
    </row>
    <row r="144" spans="1:8" s="19" customFormat="1" ht="22.5">
      <c r="A144" s="46">
        <v>8</v>
      </c>
      <c r="B144" s="22" t="s">
        <v>42</v>
      </c>
      <c r="C144" s="21" t="s">
        <v>19</v>
      </c>
      <c r="D144" s="21">
        <v>1</v>
      </c>
      <c r="E144" s="20"/>
      <c r="F144" s="20">
        <f>D144*E144</f>
        <v>0</v>
      </c>
      <c r="H144" s="23" t="s">
        <v>6</v>
      </c>
    </row>
    <row r="145" spans="1:8" s="19" customFormat="1" ht="11.25">
      <c r="A145" s="46"/>
      <c r="B145" s="22"/>
      <c r="C145" s="21"/>
      <c r="D145" s="21"/>
      <c r="E145" s="47"/>
      <c r="F145" s="20"/>
      <c r="H145" s="23"/>
    </row>
    <row r="146" spans="1:8" s="19" customFormat="1" ht="22.5">
      <c r="A146" s="46">
        <v>9</v>
      </c>
      <c r="B146" s="22" t="s">
        <v>43</v>
      </c>
      <c r="C146" s="21" t="s">
        <v>19</v>
      </c>
      <c r="D146" s="21">
        <v>1</v>
      </c>
      <c r="E146" s="20"/>
      <c r="F146" s="20">
        <f>D146*E146</f>
        <v>0</v>
      </c>
      <c r="H146" s="23" t="s">
        <v>6</v>
      </c>
    </row>
    <row r="147" spans="1:8" s="19" customFormat="1" ht="11.25">
      <c r="A147" s="46"/>
      <c r="B147" s="22"/>
      <c r="C147" s="21"/>
      <c r="D147" s="21"/>
      <c r="E147" s="20"/>
      <c r="F147" s="20"/>
      <c r="H147" s="23"/>
    </row>
    <row r="148" spans="1:8" s="25" customFormat="1" ht="33.75">
      <c r="A148" s="24">
        <v>10</v>
      </c>
      <c r="B148" s="31" t="s">
        <v>44</v>
      </c>
      <c r="C148" s="24" t="s">
        <v>19</v>
      </c>
      <c r="D148" s="24">
        <v>1</v>
      </c>
      <c r="E148" s="43"/>
      <c r="F148" s="43">
        <f>D148*E148</f>
        <v>0</v>
      </c>
      <c r="H148" s="32" t="s">
        <v>20</v>
      </c>
    </row>
    <row r="149" spans="1:7" s="25" customFormat="1" ht="11.25">
      <c r="A149" s="24">
        <v>11</v>
      </c>
      <c r="B149" s="25" t="s">
        <v>22</v>
      </c>
      <c r="C149" s="24" t="s">
        <v>19</v>
      </c>
      <c r="D149" s="24">
        <v>1</v>
      </c>
      <c r="E149" s="43"/>
      <c r="G149" s="43">
        <f>D149*E149</f>
        <v>0</v>
      </c>
    </row>
    <row r="150" spans="1:7" s="25" customFormat="1" ht="11.25">
      <c r="A150" s="24">
        <v>12</v>
      </c>
      <c r="B150" s="25" t="s">
        <v>23</v>
      </c>
      <c r="C150" s="24" t="s">
        <v>19</v>
      </c>
      <c r="D150" s="24">
        <v>25</v>
      </c>
      <c r="E150" s="20"/>
      <c r="F150" s="43"/>
      <c r="G150" s="43">
        <f>D150*E150</f>
        <v>0</v>
      </c>
    </row>
    <row r="151" spans="1:7" s="25" customFormat="1" ht="11.25">
      <c r="A151" s="24">
        <v>13</v>
      </c>
      <c r="B151" s="25" t="s">
        <v>24</v>
      </c>
      <c r="C151" s="24" t="s">
        <v>19</v>
      </c>
      <c r="D151" s="24">
        <v>23</v>
      </c>
      <c r="E151" s="43"/>
      <c r="F151" s="43"/>
      <c r="G151" s="43">
        <f>D151*E151</f>
        <v>0</v>
      </c>
    </row>
    <row r="152" spans="1:7" s="19" customFormat="1" ht="11.25" customHeight="1">
      <c r="A152" s="21"/>
      <c r="C152" s="21"/>
      <c r="D152" s="21"/>
      <c r="E152" s="20"/>
      <c r="F152" s="20"/>
      <c r="G152" s="20"/>
    </row>
    <row r="153" spans="1:7" s="19" customFormat="1" ht="11.25" customHeight="1">
      <c r="A153" s="21"/>
      <c r="C153" s="21"/>
      <c r="D153" s="21"/>
      <c r="E153" s="20"/>
      <c r="F153" s="20"/>
      <c r="G153" s="20"/>
    </row>
    <row r="154" spans="1:9" ht="15">
      <c r="A154" s="5"/>
      <c r="B154" s="33" t="s">
        <v>46</v>
      </c>
      <c r="C154" s="4"/>
      <c r="D154" s="4"/>
      <c r="E154" s="6"/>
      <c r="F154" s="5"/>
      <c r="G154" s="6"/>
      <c r="H154" s="5"/>
      <c r="I154" s="1"/>
    </row>
    <row r="155" ht="11.25" customHeight="1"/>
    <row r="156" spans="1:8" s="19" customFormat="1" ht="22.5" customHeight="1">
      <c r="A156" s="21">
        <v>1</v>
      </c>
      <c r="B156" s="22" t="s">
        <v>230</v>
      </c>
      <c r="C156" s="21" t="s">
        <v>19</v>
      </c>
      <c r="D156" s="21">
        <v>2</v>
      </c>
      <c r="E156" s="20"/>
      <c r="F156" s="20">
        <f>D156*E156</f>
        <v>0</v>
      </c>
      <c r="H156" s="23" t="s">
        <v>12</v>
      </c>
    </row>
    <row r="157" spans="1:7" s="19" customFormat="1" ht="11.25" customHeight="1">
      <c r="A157" s="21">
        <v>2</v>
      </c>
      <c r="B157" s="19" t="s">
        <v>22</v>
      </c>
      <c r="C157" s="21" t="s">
        <v>19</v>
      </c>
      <c r="D157" s="21">
        <f>D156</f>
        <v>2</v>
      </c>
      <c r="E157" s="20"/>
      <c r="F157" s="20"/>
      <c r="G157" s="20">
        <f>D157*E157</f>
        <v>0</v>
      </c>
    </row>
    <row r="158" spans="1:7" s="19" customFormat="1" ht="11.25" customHeight="1">
      <c r="A158" s="21">
        <v>3</v>
      </c>
      <c r="B158" s="19" t="s">
        <v>23</v>
      </c>
      <c r="C158" s="21" t="s">
        <v>19</v>
      </c>
      <c r="D158" s="21">
        <f>D156</f>
        <v>2</v>
      </c>
      <c r="E158" s="20"/>
      <c r="F158" s="20"/>
      <c r="G158" s="20">
        <f>D158*E158</f>
        <v>0</v>
      </c>
    </row>
    <row r="159" spans="1:8" s="10" customFormat="1" ht="11.25" customHeight="1">
      <c r="A159" s="16"/>
      <c r="B159" s="16"/>
      <c r="C159" s="16"/>
      <c r="D159" s="16"/>
      <c r="E159" s="16"/>
      <c r="F159" s="17"/>
      <c r="G159" s="16"/>
      <c r="H159" s="18"/>
    </row>
    <row r="160" spans="1:8" s="19" customFormat="1" ht="22.5" customHeight="1">
      <c r="A160" s="21">
        <v>4</v>
      </c>
      <c r="B160" s="22" t="s">
        <v>45</v>
      </c>
      <c r="C160" s="21" t="s">
        <v>19</v>
      </c>
      <c r="D160" s="21">
        <v>4</v>
      </c>
      <c r="E160" s="20"/>
      <c r="F160" s="20">
        <f>D160*E160</f>
        <v>0</v>
      </c>
      <c r="H160" s="23" t="s">
        <v>12</v>
      </c>
    </row>
    <row r="161" spans="1:7" s="19" customFormat="1" ht="11.25" customHeight="1">
      <c r="A161" s="21">
        <v>5</v>
      </c>
      <c r="B161" s="19" t="s">
        <v>22</v>
      </c>
      <c r="C161" s="21" t="s">
        <v>19</v>
      </c>
      <c r="D161" s="21">
        <f>D160</f>
        <v>4</v>
      </c>
      <c r="E161" s="20"/>
      <c r="F161" s="20"/>
      <c r="G161" s="20">
        <f>D161*E161</f>
        <v>0</v>
      </c>
    </row>
    <row r="162" spans="1:7" s="19" customFormat="1" ht="11.25" customHeight="1">
      <c r="A162" s="21">
        <v>6</v>
      </c>
      <c r="B162" s="19" t="s">
        <v>23</v>
      </c>
      <c r="C162" s="21" t="s">
        <v>19</v>
      </c>
      <c r="D162" s="21">
        <f>D160</f>
        <v>4</v>
      </c>
      <c r="E162" s="20"/>
      <c r="F162" s="20"/>
      <c r="G162" s="20">
        <f>D162*E162</f>
        <v>0</v>
      </c>
    </row>
    <row r="163" spans="1:7" s="19" customFormat="1" ht="11.25" customHeight="1">
      <c r="A163" s="21"/>
      <c r="C163" s="21"/>
      <c r="D163" s="21"/>
      <c r="E163" s="20"/>
      <c r="F163" s="20"/>
      <c r="G163" s="20"/>
    </row>
    <row r="164" spans="1:8" s="19" customFormat="1" ht="22.5" customHeight="1">
      <c r="A164" s="21">
        <v>7</v>
      </c>
      <c r="B164" s="22" t="s">
        <v>47</v>
      </c>
      <c r="C164" s="21" t="s">
        <v>19</v>
      </c>
      <c r="D164" s="21">
        <v>3</v>
      </c>
      <c r="E164" s="20"/>
      <c r="F164" s="20">
        <f>D164*E164</f>
        <v>0</v>
      </c>
      <c r="H164" s="23" t="s">
        <v>8</v>
      </c>
    </row>
    <row r="165" spans="1:7" s="19" customFormat="1" ht="11.25" customHeight="1">
      <c r="A165" s="21">
        <v>8</v>
      </c>
      <c r="B165" s="19" t="s">
        <v>22</v>
      </c>
      <c r="C165" s="21" t="s">
        <v>19</v>
      </c>
      <c r="D165" s="21">
        <f>D164</f>
        <v>3</v>
      </c>
      <c r="E165" s="20"/>
      <c r="F165" s="20"/>
      <c r="G165" s="20">
        <f>D165*E165</f>
        <v>0</v>
      </c>
    </row>
    <row r="166" spans="1:7" s="19" customFormat="1" ht="11.25" customHeight="1">
      <c r="A166" s="21">
        <v>9</v>
      </c>
      <c r="B166" s="19" t="s">
        <v>23</v>
      </c>
      <c r="C166" s="21" t="s">
        <v>19</v>
      </c>
      <c r="D166" s="21">
        <f>D164</f>
        <v>3</v>
      </c>
      <c r="E166" s="20"/>
      <c r="F166" s="20"/>
      <c r="G166" s="20">
        <f>D166*E166</f>
        <v>0</v>
      </c>
    </row>
    <row r="167" spans="1:7" s="19" customFormat="1" ht="11.25" customHeight="1">
      <c r="A167" s="21"/>
      <c r="C167" s="21"/>
      <c r="D167" s="21"/>
      <c r="E167" s="20"/>
      <c r="F167" s="20"/>
      <c r="G167" s="20"/>
    </row>
    <row r="168" spans="1:8" s="19" customFormat="1" ht="22.5" customHeight="1">
      <c r="A168" s="21">
        <v>10</v>
      </c>
      <c r="B168" s="22" t="s">
        <v>48</v>
      </c>
      <c r="C168" s="21" t="s">
        <v>19</v>
      </c>
      <c r="D168" s="21">
        <v>2</v>
      </c>
      <c r="E168" s="30"/>
      <c r="F168" s="30" t="s">
        <v>26</v>
      </c>
      <c r="H168" s="23" t="s">
        <v>231</v>
      </c>
    </row>
    <row r="169" spans="1:7" s="19" customFormat="1" ht="11.25" customHeight="1">
      <c r="A169" s="21">
        <v>11</v>
      </c>
      <c r="B169" s="19" t="s">
        <v>22</v>
      </c>
      <c r="C169" s="21" t="s">
        <v>19</v>
      </c>
      <c r="D169" s="21">
        <f>D168</f>
        <v>2</v>
      </c>
      <c r="E169" s="20"/>
      <c r="F169" s="20"/>
      <c r="G169" s="20">
        <f>D169*E169</f>
        <v>0</v>
      </c>
    </row>
    <row r="170" spans="1:7" s="19" customFormat="1" ht="11.25" customHeight="1">
      <c r="A170" s="21">
        <v>12</v>
      </c>
      <c r="B170" s="19" t="s">
        <v>23</v>
      </c>
      <c r="C170" s="21" t="s">
        <v>19</v>
      </c>
      <c r="D170" s="21">
        <f>D168</f>
        <v>2</v>
      </c>
      <c r="E170" s="20"/>
      <c r="F170" s="20"/>
      <c r="G170" s="20">
        <f>D170*E170</f>
        <v>0</v>
      </c>
    </row>
    <row r="171" spans="1:7" s="19" customFormat="1" ht="11.25" customHeight="1">
      <c r="A171" s="21"/>
      <c r="C171" s="21"/>
      <c r="D171" s="21"/>
      <c r="E171" s="20"/>
      <c r="F171" s="20"/>
      <c r="G171" s="20"/>
    </row>
    <row r="172" spans="1:8" s="19" customFormat="1" ht="22.5" customHeight="1">
      <c r="A172" s="21">
        <v>13</v>
      </c>
      <c r="B172" s="22" t="s">
        <v>49</v>
      </c>
      <c r="C172" s="21" t="s">
        <v>19</v>
      </c>
      <c r="D172" s="21">
        <v>10</v>
      </c>
      <c r="E172" s="20"/>
      <c r="F172" s="20">
        <f>D172*E172</f>
        <v>0</v>
      </c>
      <c r="H172" s="23" t="s">
        <v>0</v>
      </c>
    </row>
    <row r="173" spans="1:7" s="19" customFormat="1" ht="11.25" customHeight="1">
      <c r="A173" s="21">
        <v>14</v>
      </c>
      <c r="B173" s="19" t="s">
        <v>2</v>
      </c>
      <c r="C173" s="21" t="s">
        <v>19</v>
      </c>
      <c r="D173" s="21">
        <f>D172</f>
        <v>10</v>
      </c>
      <c r="E173" s="20"/>
      <c r="F173" s="20"/>
      <c r="G173" s="20">
        <f>D173*E173</f>
        <v>0</v>
      </c>
    </row>
    <row r="174" spans="1:7" s="19" customFormat="1" ht="11.25" customHeight="1">
      <c r="A174" s="21"/>
      <c r="C174" s="21"/>
      <c r="D174" s="21"/>
      <c r="E174" s="20"/>
      <c r="F174" s="20"/>
      <c r="G174" s="20"/>
    </row>
    <row r="175" spans="1:8" s="19" customFormat="1" ht="33.75">
      <c r="A175" s="21">
        <v>15</v>
      </c>
      <c r="B175" s="22" t="s">
        <v>50</v>
      </c>
      <c r="C175" s="21" t="s">
        <v>19</v>
      </c>
      <c r="D175" s="21">
        <v>2</v>
      </c>
      <c r="E175" s="20"/>
      <c r="F175" s="20">
        <f>D175*E175</f>
        <v>0</v>
      </c>
      <c r="H175" s="23" t="s">
        <v>8</v>
      </c>
    </row>
    <row r="176" spans="1:7" s="19" customFormat="1" ht="11.25" customHeight="1">
      <c r="A176" s="21">
        <v>16</v>
      </c>
      <c r="B176" s="19" t="s">
        <v>22</v>
      </c>
      <c r="C176" s="21" t="s">
        <v>19</v>
      </c>
      <c r="D176" s="21">
        <f>D175</f>
        <v>2</v>
      </c>
      <c r="E176" s="20"/>
      <c r="F176" s="20"/>
      <c r="G176" s="20">
        <f>D176*E176</f>
        <v>0</v>
      </c>
    </row>
    <row r="177" spans="1:7" s="19" customFormat="1" ht="11.25" customHeight="1">
      <c r="A177" s="21">
        <v>17</v>
      </c>
      <c r="B177" s="19" t="s">
        <v>23</v>
      </c>
      <c r="C177" s="21" t="s">
        <v>19</v>
      </c>
      <c r="D177" s="21">
        <f>D175</f>
        <v>2</v>
      </c>
      <c r="E177" s="20"/>
      <c r="F177" s="20"/>
      <c r="G177" s="20">
        <f>D177*E177</f>
        <v>0</v>
      </c>
    </row>
    <row r="178" spans="1:7" s="19" customFormat="1" ht="11.25" customHeight="1">
      <c r="A178" s="21"/>
      <c r="C178" s="21"/>
      <c r="D178" s="21"/>
      <c r="E178" s="20"/>
      <c r="F178" s="20"/>
      <c r="G178" s="20"/>
    </row>
    <row r="179" spans="1:8" s="19" customFormat="1" ht="22.5" customHeight="1">
      <c r="A179" s="21">
        <v>18</v>
      </c>
      <c r="B179" s="22" t="s">
        <v>51</v>
      </c>
      <c r="C179" s="21" t="s">
        <v>19</v>
      </c>
      <c r="D179" s="21">
        <v>2</v>
      </c>
      <c r="E179" s="20"/>
      <c r="F179" s="20">
        <f>D179*E179</f>
        <v>0</v>
      </c>
      <c r="H179" s="23" t="s">
        <v>8</v>
      </c>
    </row>
    <row r="180" spans="1:7" s="19" customFormat="1" ht="11.25" customHeight="1">
      <c r="A180" s="21">
        <v>19</v>
      </c>
      <c r="B180" s="19" t="s">
        <v>22</v>
      </c>
      <c r="C180" s="21" t="s">
        <v>19</v>
      </c>
      <c r="D180" s="21">
        <f>D179</f>
        <v>2</v>
      </c>
      <c r="E180" s="20"/>
      <c r="F180" s="20"/>
      <c r="G180" s="20">
        <f>D180*E180</f>
        <v>0</v>
      </c>
    </row>
    <row r="181" spans="1:7" s="19" customFormat="1" ht="11.25" customHeight="1">
      <c r="A181" s="21">
        <v>20</v>
      </c>
      <c r="B181" s="19" t="s">
        <v>23</v>
      </c>
      <c r="C181" s="21" t="s">
        <v>19</v>
      </c>
      <c r="D181" s="21">
        <f>D179</f>
        <v>2</v>
      </c>
      <c r="E181" s="20"/>
      <c r="F181" s="20"/>
      <c r="G181" s="20">
        <f>D181*E181</f>
        <v>0</v>
      </c>
    </row>
    <row r="182" spans="1:7" s="19" customFormat="1" ht="11.25" customHeight="1">
      <c r="A182" s="21"/>
      <c r="C182" s="21"/>
      <c r="D182" s="21"/>
      <c r="E182" s="20"/>
      <c r="F182" s="20"/>
      <c r="G182" s="20"/>
    </row>
    <row r="183" spans="1:8" s="25" customFormat="1" ht="22.5" customHeight="1">
      <c r="A183" s="24">
        <v>21</v>
      </c>
      <c r="B183" s="31" t="s">
        <v>52</v>
      </c>
      <c r="C183" s="24" t="s">
        <v>19</v>
      </c>
      <c r="D183" s="24">
        <v>4</v>
      </c>
      <c r="E183" s="43"/>
      <c r="F183" s="43">
        <f>D183*E183</f>
        <v>0</v>
      </c>
      <c r="H183" s="32" t="s">
        <v>53</v>
      </c>
    </row>
    <row r="184" spans="1:7" s="19" customFormat="1" ht="11.25" customHeight="1">
      <c r="A184" s="21">
        <v>22</v>
      </c>
      <c r="B184" s="19" t="s">
        <v>22</v>
      </c>
      <c r="C184" s="21" t="s">
        <v>19</v>
      </c>
      <c r="D184" s="21">
        <f>D183</f>
        <v>4</v>
      </c>
      <c r="E184" s="20"/>
      <c r="F184" s="20"/>
      <c r="G184" s="20">
        <f>D184*E184</f>
        <v>0</v>
      </c>
    </row>
    <row r="185" spans="1:7" s="19" customFormat="1" ht="11.25" customHeight="1">
      <c r="A185" s="21">
        <v>23</v>
      </c>
      <c r="B185" s="19" t="s">
        <v>23</v>
      </c>
      <c r="C185" s="21" t="s">
        <v>19</v>
      </c>
      <c r="D185" s="21">
        <f>D183</f>
        <v>4</v>
      </c>
      <c r="E185" s="20"/>
      <c r="F185" s="20"/>
      <c r="G185" s="20">
        <f>D185*E185</f>
        <v>0</v>
      </c>
    </row>
    <row r="186" spans="1:7" s="19" customFormat="1" ht="11.25" customHeight="1">
      <c r="A186" s="21"/>
      <c r="C186" s="21"/>
      <c r="D186" s="21"/>
      <c r="E186" s="20"/>
      <c r="F186" s="20"/>
      <c r="G186" s="20"/>
    </row>
    <row r="187" spans="1:8" s="19" customFormat="1" ht="22.5" customHeight="1">
      <c r="A187" s="21">
        <v>24</v>
      </c>
      <c r="B187" s="22" t="s">
        <v>55</v>
      </c>
      <c r="C187" s="21" t="s">
        <v>19</v>
      </c>
      <c r="D187" s="21">
        <v>6</v>
      </c>
      <c r="E187" s="30"/>
      <c r="F187" s="30" t="s">
        <v>26</v>
      </c>
      <c r="H187" s="23" t="s">
        <v>56</v>
      </c>
    </row>
    <row r="188" spans="1:7" s="19" customFormat="1" ht="11.25" customHeight="1">
      <c r="A188" s="21"/>
      <c r="C188" s="21"/>
      <c r="D188" s="21"/>
      <c r="E188" s="20"/>
      <c r="F188" s="20"/>
      <c r="G188" s="20"/>
    </row>
    <row r="189" spans="1:8" s="19" customFormat="1" ht="22.5" customHeight="1">
      <c r="A189" s="21">
        <v>25</v>
      </c>
      <c r="B189" s="22" t="s">
        <v>54</v>
      </c>
      <c r="C189" s="21" t="s">
        <v>19</v>
      </c>
      <c r="D189" s="21">
        <v>2</v>
      </c>
      <c r="E189" s="30"/>
      <c r="F189" s="30" t="s">
        <v>26</v>
      </c>
      <c r="H189" s="23" t="s">
        <v>53</v>
      </c>
    </row>
    <row r="190" spans="1:7" s="19" customFormat="1" ht="11.25" customHeight="1">
      <c r="A190" s="21">
        <v>26</v>
      </c>
      <c r="B190" s="19" t="s">
        <v>22</v>
      </c>
      <c r="C190" s="21" t="s">
        <v>19</v>
      </c>
      <c r="D190" s="21">
        <f>D189</f>
        <v>2</v>
      </c>
      <c r="E190" s="20"/>
      <c r="F190" s="20"/>
      <c r="G190" s="20">
        <f>D190*E190</f>
        <v>0</v>
      </c>
    </row>
    <row r="191" spans="1:7" s="19" customFormat="1" ht="11.25" customHeight="1">
      <c r="A191" s="21">
        <v>27</v>
      </c>
      <c r="B191" s="19" t="s">
        <v>23</v>
      </c>
      <c r="C191" s="21" t="s">
        <v>19</v>
      </c>
      <c r="D191" s="21">
        <f>D189</f>
        <v>2</v>
      </c>
      <c r="E191" s="20"/>
      <c r="F191" s="20"/>
      <c r="G191" s="20">
        <f>D191*E191</f>
        <v>0</v>
      </c>
    </row>
    <row r="192" spans="1:7" s="19" customFormat="1" ht="11.25" customHeight="1">
      <c r="A192" s="21"/>
      <c r="C192" s="21"/>
      <c r="D192" s="21"/>
      <c r="E192" s="20"/>
      <c r="F192" s="20"/>
      <c r="G192" s="20"/>
    </row>
    <row r="193" spans="1:8" s="19" customFormat="1" ht="22.5" customHeight="1">
      <c r="A193" s="21">
        <v>28</v>
      </c>
      <c r="B193" s="22" t="s">
        <v>57</v>
      </c>
      <c r="C193" s="21" t="s">
        <v>19</v>
      </c>
      <c r="D193" s="21">
        <v>6</v>
      </c>
      <c r="E193" s="30"/>
      <c r="F193" s="30" t="s">
        <v>26</v>
      </c>
      <c r="H193" s="23" t="s">
        <v>1</v>
      </c>
    </row>
    <row r="194" spans="1:7" s="19" customFormat="1" ht="11.25" customHeight="1">
      <c r="A194" s="21"/>
      <c r="C194" s="21"/>
      <c r="D194" s="21"/>
      <c r="E194" s="20"/>
      <c r="F194" s="20"/>
      <c r="G194" s="20"/>
    </row>
    <row r="195" spans="1:8" s="19" customFormat="1" ht="22.5" customHeight="1">
      <c r="A195" s="21">
        <v>29</v>
      </c>
      <c r="B195" s="22" t="s">
        <v>76</v>
      </c>
      <c r="C195" s="21" t="s">
        <v>19</v>
      </c>
      <c r="D195" s="21">
        <v>1</v>
      </c>
      <c r="E195" s="20"/>
      <c r="F195" s="20">
        <f>D195*E195</f>
        <v>0</v>
      </c>
      <c r="H195" s="23" t="s">
        <v>9</v>
      </c>
    </row>
    <row r="196" spans="1:7" s="19" customFormat="1" ht="11.25" customHeight="1">
      <c r="A196" s="21">
        <v>30</v>
      </c>
      <c r="B196" s="19" t="s">
        <v>22</v>
      </c>
      <c r="C196" s="21" t="s">
        <v>19</v>
      </c>
      <c r="D196" s="21">
        <f>D195</f>
        <v>1</v>
      </c>
      <c r="E196" s="20"/>
      <c r="F196" s="20"/>
      <c r="G196" s="20">
        <f>D196*E196</f>
        <v>0</v>
      </c>
    </row>
    <row r="197" spans="1:7" s="19" customFormat="1" ht="11.25" customHeight="1">
      <c r="A197" s="21">
        <v>31</v>
      </c>
      <c r="B197" s="19" t="s">
        <v>23</v>
      </c>
      <c r="C197" s="21" t="s">
        <v>19</v>
      </c>
      <c r="D197" s="21">
        <f>D195</f>
        <v>1</v>
      </c>
      <c r="E197" s="20"/>
      <c r="F197" s="20"/>
      <c r="G197" s="20">
        <f>D197*E197</f>
        <v>0</v>
      </c>
    </row>
    <row r="198" spans="1:7" s="19" customFormat="1" ht="11.25" customHeight="1">
      <c r="A198" s="21"/>
      <c r="C198" s="21"/>
      <c r="D198" s="21"/>
      <c r="E198" s="20"/>
      <c r="F198" s="20"/>
      <c r="G198" s="20"/>
    </row>
    <row r="199" spans="1:8" ht="22.5">
      <c r="A199" s="21">
        <v>32</v>
      </c>
      <c r="B199" s="22" t="s">
        <v>58</v>
      </c>
      <c r="C199" s="21" t="s">
        <v>19</v>
      </c>
      <c r="D199" s="21">
        <v>1</v>
      </c>
      <c r="E199" s="20"/>
      <c r="F199" s="20">
        <f>D199*E199</f>
        <v>0</v>
      </c>
      <c r="G199" s="19"/>
      <c r="H199" s="23" t="s">
        <v>3</v>
      </c>
    </row>
    <row r="200" spans="1:8" ht="12.75">
      <c r="A200" s="21">
        <v>33</v>
      </c>
      <c r="B200" s="19" t="s">
        <v>22</v>
      </c>
      <c r="C200" s="21" t="s">
        <v>19</v>
      </c>
      <c r="D200" s="21">
        <f>D199</f>
        <v>1</v>
      </c>
      <c r="E200" s="20"/>
      <c r="F200" s="20"/>
      <c r="G200" s="20">
        <f>D200*E200</f>
        <v>0</v>
      </c>
      <c r="H200" s="19"/>
    </row>
    <row r="201" spans="1:8" ht="12.75">
      <c r="A201" s="21">
        <v>34</v>
      </c>
      <c r="B201" s="19" t="s">
        <v>23</v>
      </c>
      <c r="C201" s="21" t="s">
        <v>19</v>
      </c>
      <c r="D201" s="21">
        <f>D199</f>
        <v>1</v>
      </c>
      <c r="E201" s="20"/>
      <c r="F201" s="20"/>
      <c r="G201" s="20">
        <f>D201*E201</f>
        <v>0</v>
      </c>
      <c r="H201" s="19"/>
    </row>
    <row r="202" spans="1:8" ht="12.75">
      <c r="A202" s="21"/>
      <c r="B202" s="19"/>
      <c r="C202" s="21"/>
      <c r="D202" s="21"/>
      <c r="E202" s="20"/>
      <c r="F202" s="20"/>
      <c r="G202" s="20"/>
      <c r="H202" s="19"/>
    </row>
    <row r="203" spans="1:8" s="52" customFormat="1" ht="22.5">
      <c r="A203" s="21">
        <v>35</v>
      </c>
      <c r="B203" s="22" t="s">
        <v>59</v>
      </c>
      <c r="C203" s="21" t="s">
        <v>19</v>
      </c>
      <c r="D203" s="21">
        <v>1</v>
      </c>
      <c r="E203" s="20"/>
      <c r="F203" s="20">
        <f>D203*E203</f>
        <v>0</v>
      </c>
      <c r="H203" s="23" t="s">
        <v>4</v>
      </c>
    </row>
    <row r="204" spans="1:8" ht="12.75">
      <c r="A204" s="21"/>
      <c r="B204" s="19"/>
      <c r="C204" s="21"/>
      <c r="D204" s="21"/>
      <c r="E204" s="20"/>
      <c r="F204" s="20"/>
      <c r="G204" s="20"/>
      <c r="H204" s="19"/>
    </row>
    <row r="205" spans="1:8" s="19" customFormat="1" ht="22.5" customHeight="1">
      <c r="A205" s="21">
        <v>36</v>
      </c>
      <c r="B205" s="22" t="s">
        <v>60</v>
      </c>
      <c r="C205" s="21" t="s">
        <v>19</v>
      </c>
      <c r="D205" s="21">
        <v>1</v>
      </c>
      <c r="E205" s="30"/>
      <c r="F205" s="30" t="s">
        <v>26</v>
      </c>
      <c r="H205" s="23" t="s">
        <v>1</v>
      </c>
    </row>
    <row r="206" spans="1:8" ht="12.75">
      <c r="A206" s="21"/>
      <c r="B206" s="19"/>
      <c r="C206" s="21"/>
      <c r="D206" s="21"/>
      <c r="E206" s="20"/>
      <c r="F206" s="20"/>
      <c r="G206" s="20"/>
      <c r="H206" s="19"/>
    </row>
    <row r="207" spans="1:8" ht="12.75">
      <c r="A207" s="21"/>
      <c r="B207" s="19"/>
      <c r="C207" s="21"/>
      <c r="D207" s="21"/>
      <c r="E207" s="20"/>
      <c r="F207" s="20"/>
      <c r="G207" s="20"/>
      <c r="H207" s="19"/>
    </row>
    <row r="208" spans="1:9" ht="15">
      <c r="A208" s="5"/>
      <c r="B208" s="33" t="s">
        <v>61</v>
      </c>
      <c r="C208" s="4"/>
      <c r="D208" s="4"/>
      <c r="E208" s="6"/>
      <c r="F208" s="5"/>
      <c r="G208" s="6"/>
      <c r="H208" s="5"/>
      <c r="I208" s="1"/>
    </row>
    <row r="209" spans="1:9" s="45" customFormat="1" ht="11.25">
      <c r="A209" s="19"/>
      <c r="B209" s="35"/>
      <c r="C209" s="21"/>
      <c r="D209" s="21"/>
      <c r="E209" s="20"/>
      <c r="F209" s="19"/>
      <c r="G209" s="20"/>
      <c r="H209" s="19"/>
      <c r="I209" s="44"/>
    </row>
    <row r="210" spans="1:8" s="19" customFormat="1" ht="22.5">
      <c r="A210" s="46">
        <v>1</v>
      </c>
      <c r="B210" s="22" t="s">
        <v>62</v>
      </c>
      <c r="C210" s="21" t="s">
        <v>19</v>
      </c>
      <c r="D210" s="21">
        <v>1</v>
      </c>
      <c r="E210" s="20"/>
      <c r="F210" s="20">
        <f>D210*E210</f>
        <v>0</v>
      </c>
      <c r="H210" s="23" t="s">
        <v>6</v>
      </c>
    </row>
    <row r="211" spans="1:8" s="19" customFormat="1" ht="11.25">
      <c r="A211" s="46"/>
      <c r="B211" s="22"/>
      <c r="C211" s="21"/>
      <c r="D211" s="21"/>
      <c r="E211" s="20"/>
      <c r="F211" s="20"/>
      <c r="H211" s="23"/>
    </row>
    <row r="212" spans="1:8" s="19" customFormat="1" ht="22.5">
      <c r="A212" s="46">
        <v>2</v>
      </c>
      <c r="B212" s="22" t="s">
        <v>63</v>
      </c>
      <c r="C212" s="21" t="s">
        <v>19</v>
      </c>
      <c r="D212" s="21">
        <v>1</v>
      </c>
      <c r="E212" s="20"/>
      <c r="F212" s="20">
        <f>D212*E212</f>
        <v>0</v>
      </c>
      <c r="H212" s="23" t="s">
        <v>6</v>
      </c>
    </row>
    <row r="213" spans="1:8" s="19" customFormat="1" ht="11.25">
      <c r="A213" s="46"/>
      <c r="B213" s="22"/>
      <c r="C213" s="21"/>
      <c r="D213" s="21"/>
      <c r="E213" s="20"/>
      <c r="F213" s="20"/>
      <c r="H213" s="23"/>
    </row>
    <row r="214" spans="1:8" s="19" customFormat="1" ht="22.5">
      <c r="A214" s="46">
        <v>3</v>
      </c>
      <c r="B214" s="22" t="s">
        <v>64</v>
      </c>
      <c r="C214" s="21" t="s">
        <v>19</v>
      </c>
      <c r="D214" s="21">
        <v>2</v>
      </c>
      <c r="E214" s="20"/>
      <c r="F214" s="20">
        <f>D214*E214</f>
        <v>0</v>
      </c>
      <c r="H214" s="23" t="s">
        <v>6</v>
      </c>
    </row>
    <row r="215" spans="1:8" s="19" customFormat="1" ht="11.25">
      <c r="A215" s="46"/>
      <c r="B215" s="22"/>
      <c r="C215" s="21"/>
      <c r="D215" s="21"/>
      <c r="E215" s="20"/>
      <c r="F215" s="20"/>
      <c r="H215" s="23"/>
    </row>
    <row r="216" spans="1:8" s="19" customFormat="1" ht="22.5">
      <c r="A216" s="46">
        <v>4</v>
      </c>
      <c r="B216" s="22" t="s">
        <v>65</v>
      </c>
      <c r="C216" s="21" t="s">
        <v>19</v>
      </c>
      <c r="D216" s="21">
        <v>1</v>
      </c>
      <c r="E216" s="20"/>
      <c r="F216" s="20">
        <f>D216*E216</f>
        <v>0</v>
      </c>
      <c r="H216" s="23" t="s">
        <v>6</v>
      </c>
    </row>
    <row r="217" spans="1:8" s="19" customFormat="1" ht="11.25">
      <c r="A217" s="46"/>
      <c r="B217" s="22"/>
      <c r="C217" s="21"/>
      <c r="D217" s="21"/>
      <c r="E217" s="20"/>
      <c r="F217" s="20"/>
      <c r="H217" s="23"/>
    </row>
    <row r="218" spans="1:8" s="19" customFormat="1" ht="22.5">
      <c r="A218" s="46">
        <v>5</v>
      </c>
      <c r="B218" s="22" t="s">
        <v>66</v>
      </c>
      <c r="C218" s="21" t="s">
        <v>19</v>
      </c>
      <c r="D218" s="21">
        <v>1</v>
      </c>
      <c r="E218" s="20"/>
      <c r="F218" s="20">
        <f>D218*E218</f>
        <v>0</v>
      </c>
      <c r="H218" s="23" t="s">
        <v>6</v>
      </c>
    </row>
    <row r="219" spans="1:8" s="19" customFormat="1" ht="11.25">
      <c r="A219" s="46"/>
      <c r="B219" s="22"/>
      <c r="C219" s="21"/>
      <c r="D219" s="21"/>
      <c r="E219" s="20"/>
      <c r="F219" s="20"/>
      <c r="H219" s="23"/>
    </row>
    <row r="220" spans="1:8" s="19" customFormat="1" ht="22.5">
      <c r="A220" s="46">
        <v>6</v>
      </c>
      <c r="B220" s="22" t="s">
        <v>67</v>
      </c>
      <c r="C220" s="21" t="s">
        <v>19</v>
      </c>
      <c r="D220" s="21">
        <v>1</v>
      </c>
      <c r="E220" s="20"/>
      <c r="F220" s="20">
        <f>D220*E220</f>
        <v>0</v>
      </c>
      <c r="H220" s="23" t="s">
        <v>6</v>
      </c>
    </row>
    <row r="221" spans="1:8" s="19" customFormat="1" ht="11.25">
      <c r="A221" s="46"/>
      <c r="B221" s="22"/>
      <c r="C221" s="21"/>
      <c r="D221" s="21"/>
      <c r="E221" s="47"/>
      <c r="F221" s="20"/>
      <c r="H221" s="23"/>
    </row>
    <row r="222" spans="1:8" s="19" customFormat="1" ht="22.5">
      <c r="A222" s="46">
        <v>7</v>
      </c>
      <c r="B222" s="22" t="s">
        <v>68</v>
      </c>
      <c r="C222" s="21" t="s">
        <v>19</v>
      </c>
      <c r="D222" s="21">
        <v>1</v>
      </c>
      <c r="E222" s="20"/>
      <c r="F222" s="20">
        <f>D222*E222</f>
        <v>0</v>
      </c>
      <c r="H222" s="23" t="s">
        <v>6</v>
      </c>
    </row>
    <row r="223" spans="1:8" s="19" customFormat="1" ht="11.25">
      <c r="A223" s="46"/>
      <c r="B223" s="22"/>
      <c r="C223" s="21"/>
      <c r="D223" s="21"/>
      <c r="E223" s="20"/>
      <c r="F223" s="20"/>
      <c r="H223" s="23"/>
    </row>
    <row r="224" spans="1:8" s="25" customFormat="1" ht="33.75">
      <c r="A224" s="24">
        <v>8</v>
      </c>
      <c r="B224" s="31" t="s">
        <v>69</v>
      </c>
      <c r="C224" s="24" t="s">
        <v>19</v>
      </c>
      <c r="D224" s="24">
        <v>1</v>
      </c>
      <c r="E224" s="43"/>
      <c r="F224" s="43">
        <f>D224*E224</f>
        <v>0</v>
      </c>
      <c r="H224" s="32" t="s">
        <v>20</v>
      </c>
    </row>
    <row r="225" spans="1:7" s="25" customFormat="1" ht="11.25">
      <c r="A225" s="24">
        <v>9</v>
      </c>
      <c r="B225" s="25" t="s">
        <v>22</v>
      </c>
      <c r="C225" s="24" t="s">
        <v>19</v>
      </c>
      <c r="D225" s="24">
        <v>1</v>
      </c>
      <c r="E225" s="43"/>
      <c r="G225" s="43">
        <f>D225*E225</f>
        <v>0</v>
      </c>
    </row>
    <row r="226" spans="1:7" s="25" customFormat="1" ht="11.25">
      <c r="A226" s="24">
        <v>10</v>
      </c>
      <c r="B226" s="25" t="s">
        <v>23</v>
      </c>
      <c r="C226" s="24" t="s">
        <v>19</v>
      </c>
      <c r="D226" s="24">
        <v>15</v>
      </c>
      <c r="E226" s="20"/>
      <c r="F226" s="43"/>
      <c r="G226" s="43">
        <f>D226*E226</f>
        <v>0</v>
      </c>
    </row>
    <row r="227" spans="1:7" s="25" customFormat="1" ht="11.25">
      <c r="A227" s="24">
        <v>11</v>
      </c>
      <c r="B227" s="25" t="s">
        <v>24</v>
      </c>
      <c r="C227" s="24" t="s">
        <v>19</v>
      </c>
      <c r="D227" s="24">
        <v>13</v>
      </c>
      <c r="E227" s="43"/>
      <c r="F227" s="43"/>
      <c r="G227" s="43">
        <f>D227*E227</f>
        <v>0</v>
      </c>
    </row>
    <row r="228" spans="1:7" s="19" customFormat="1" ht="11.25" customHeight="1">
      <c r="A228" s="21"/>
      <c r="C228" s="21"/>
      <c r="D228" s="21"/>
      <c r="E228" s="20"/>
      <c r="F228" s="20"/>
      <c r="G228" s="20"/>
    </row>
    <row r="229" spans="1:7" s="19" customFormat="1" ht="11.25" customHeight="1">
      <c r="A229" s="21"/>
      <c r="C229" s="21"/>
      <c r="D229" s="21"/>
      <c r="E229" s="20"/>
      <c r="F229" s="20"/>
      <c r="G229" s="20"/>
    </row>
    <row r="230" spans="1:9" ht="15">
      <c r="A230" s="5"/>
      <c r="B230" s="33" t="s">
        <v>70</v>
      </c>
      <c r="C230" s="4"/>
      <c r="D230" s="4"/>
      <c r="E230" s="6"/>
      <c r="F230" s="5"/>
      <c r="G230" s="6"/>
      <c r="H230" s="5"/>
      <c r="I230" s="1"/>
    </row>
    <row r="231" ht="11.25" customHeight="1"/>
    <row r="232" spans="1:8" s="19" customFormat="1" ht="22.5" customHeight="1">
      <c r="A232" s="21">
        <v>1</v>
      </c>
      <c r="B232" s="22" t="s">
        <v>232</v>
      </c>
      <c r="C232" s="21" t="s">
        <v>19</v>
      </c>
      <c r="D232" s="21">
        <v>2</v>
      </c>
      <c r="E232" s="20"/>
      <c r="F232" s="20">
        <f>D232*E232</f>
        <v>0</v>
      </c>
      <c r="H232" s="23" t="s">
        <v>12</v>
      </c>
    </row>
    <row r="233" spans="1:7" s="19" customFormat="1" ht="11.25" customHeight="1">
      <c r="A233" s="21">
        <v>2</v>
      </c>
      <c r="B233" s="19" t="s">
        <v>22</v>
      </c>
      <c r="C233" s="21" t="s">
        <v>19</v>
      </c>
      <c r="D233" s="21">
        <f>D232</f>
        <v>2</v>
      </c>
      <c r="E233" s="20"/>
      <c r="F233" s="20"/>
      <c r="G233" s="20">
        <f>D233*E233</f>
        <v>0</v>
      </c>
    </row>
    <row r="234" spans="1:7" s="19" customFormat="1" ht="11.25" customHeight="1">
      <c r="A234" s="21">
        <v>3</v>
      </c>
      <c r="B234" s="19" t="s">
        <v>23</v>
      </c>
      <c r="C234" s="21" t="s">
        <v>19</v>
      </c>
      <c r="D234" s="21">
        <f>D232</f>
        <v>2</v>
      </c>
      <c r="E234" s="20"/>
      <c r="F234" s="20"/>
      <c r="G234" s="20">
        <f>D234*E234</f>
        <v>0</v>
      </c>
    </row>
    <row r="235" spans="1:8" s="10" customFormat="1" ht="11.25" customHeight="1">
      <c r="A235" s="16"/>
      <c r="B235" s="16"/>
      <c r="C235" s="16"/>
      <c r="D235" s="16"/>
      <c r="E235" s="16"/>
      <c r="F235" s="17"/>
      <c r="G235" s="16"/>
      <c r="H235" s="18"/>
    </row>
    <row r="236" spans="1:8" s="19" customFormat="1" ht="22.5" customHeight="1">
      <c r="A236" s="21">
        <v>4</v>
      </c>
      <c r="B236" s="22" t="s">
        <v>71</v>
      </c>
      <c r="C236" s="21" t="s">
        <v>19</v>
      </c>
      <c r="D236" s="21">
        <v>4</v>
      </c>
      <c r="E236" s="20"/>
      <c r="F236" s="20">
        <f>D236*E236</f>
        <v>0</v>
      </c>
      <c r="H236" s="23" t="s">
        <v>12</v>
      </c>
    </row>
    <row r="237" spans="1:7" s="19" customFormat="1" ht="11.25" customHeight="1">
      <c r="A237" s="21">
        <v>5</v>
      </c>
      <c r="B237" s="19" t="s">
        <v>22</v>
      </c>
      <c r="C237" s="21" t="s">
        <v>19</v>
      </c>
      <c r="D237" s="21">
        <f>D236</f>
        <v>4</v>
      </c>
      <c r="E237" s="20"/>
      <c r="F237" s="20"/>
      <c r="G237" s="20">
        <f>D237*E237</f>
        <v>0</v>
      </c>
    </row>
    <row r="238" spans="1:7" s="19" customFormat="1" ht="11.25" customHeight="1">
      <c r="A238" s="21">
        <v>6</v>
      </c>
      <c r="B238" s="19" t="s">
        <v>23</v>
      </c>
      <c r="C238" s="21" t="s">
        <v>19</v>
      </c>
      <c r="D238" s="21">
        <f>D236</f>
        <v>4</v>
      </c>
      <c r="E238" s="20"/>
      <c r="F238" s="20"/>
      <c r="G238" s="20">
        <f>D238*E238</f>
        <v>0</v>
      </c>
    </row>
    <row r="239" spans="1:7" s="19" customFormat="1" ht="11.25" customHeight="1">
      <c r="A239" s="21"/>
      <c r="C239" s="21"/>
      <c r="D239" s="21"/>
      <c r="E239" s="20"/>
      <c r="F239" s="20"/>
      <c r="G239" s="20"/>
    </row>
    <row r="240" spans="1:8" s="19" customFormat="1" ht="22.5" customHeight="1">
      <c r="A240" s="21">
        <v>7</v>
      </c>
      <c r="B240" s="22" t="s">
        <v>72</v>
      </c>
      <c r="C240" s="21" t="s">
        <v>19</v>
      </c>
      <c r="D240" s="21">
        <v>2</v>
      </c>
      <c r="E240" s="20"/>
      <c r="F240" s="20">
        <f>D240*E240</f>
        <v>0</v>
      </c>
      <c r="H240" s="23" t="s">
        <v>8</v>
      </c>
    </row>
    <row r="241" spans="1:7" s="19" customFormat="1" ht="11.25" customHeight="1">
      <c r="A241" s="21">
        <v>8</v>
      </c>
      <c r="B241" s="19" t="s">
        <v>22</v>
      </c>
      <c r="C241" s="21" t="s">
        <v>19</v>
      </c>
      <c r="D241" s="21">
        <f>D240</f>
        <v>2</v>
      </c>
      <c r="E241" s="20"/>
      <c r="F241" s="20"/>
      <c r="G241" s="20">
        <f>D241*E241</f>
        <v>0</v>
      </c>
    </row>
    <row r="242" spans="1:7" s="19" customFormat="1" ht="11.25" customHeight="1">
      <c r="A242" s="21">
        <v>9</v>
      </c>
      <c r="B242" s="19" t="s">
        <v>23</v>
      </c>
      <c r="C242" s="21" t="s">
        <v>19</v>
      </c>
      <c r="D242" s="21">
        <f>D240</f>
        <v>2</v>
      </c>
      <c r="E242" s="20"/>
      <c r="F242" s="20"/>
      <c r="G242" s="20">
        <f>D242*E242</f>
        <v>0</v>
      </c>
    </row>
    <row r="243" spans="1:7" s="19" customFormat="1" ht="11.25" customHeight="1">
      <c r="A243" s="21"/>
      <c r="C243" s="21"/>
      <c r="D243" s="21"/>
      <c r="E243" s="20"/>
      <c r="F243" s="20"/>
      <c r="G243" s="20"/>
    </row>
    <row r="244" spans="1:8" s="19" customFormat="1" ht="22.5" customHeight="1">
      <c r="A244" s="21">
        <v>10</v>
      </c>
      <c r="B244" s="22" t="s">
        <v>73</v>
      </c>
      <c r="C244" s="21" t="s">
        <v>19</v>
      </c>
      <c r="D244" s="21">
        <v>4</v>
      </c>
      <c r="E244" s="20"/>
      <c r="F244" s="20">
        <f>D244*E244</f>
        <v>0</v>
      </c>
      <c r="H244" s="23" t="s">
        <v>53</v>
      </c>
    </row>
    <row r="245" spans="1:7" s="19" customFormat="1" ht="11.25" customHeight="1">
      <c r="A245" s="21">
        <v>11</v>
      </c>
      <c r="B245" s="19" t="s">
        <v>22</v>
      </c>
      <c r="C245" s="21" t="s">
        <v>19</v>
      </c>
      <c r="D245" s="21">
        <f>D244</f>
        <v>4</v>
      </c>
      <c r="E245" s="20"/>
      <c r="F245" s="20"/>
      <c r="G245" s="20">
        <f>D245*E245</f>
        <v>0</v>
      </c>
    </row>
    <row r="246" spans="1:7" s="19" customFormat="1" ht="11.25" customHeight="1">
      <c r="A246" s="21">
        <v>12</v>
      </c>
      <c r="B246" s="19" t="s">
        <v>23</v>
      </c>
      <c r="C246" s="21" t="s">
        <v>19</v>
      </c>
      <c r="D246" s="21">
        <f>D244</f>
        <v>4</v>
      </c>
      <c r="E246" s="20"/>
      <c r="F246" s="20"/>
      <c r="G246" s="20">
        <f>D246*E246</f>
        <v>0</v>
      </c>
    </row>
    <row r="247" spans="1:7" s="19" customFormat="1" ht="11.25" customHeight="1">
      <c r="A247" s="21"/>
      <c r="C247" s="21"/>
      <c r="D247" s="21"/>
      <c r="E247" s="20"/>
      <c r="F247" s="20"/>
      <c r="G247" s="20"/>
    </row>
    <row r="248" spans="1:8" s="19" customFormat="1" ht="22.5" customHeight="1">
      <c r="A248" s="21">
        <v>13</v>
      </c>
      <c r="B248" s="22" t="s">
        <v>74</v>
      </c>
      <c r="C248" s="21" t="s">
        <v>19</v>
      </c>
      <c r="D248" s="21">
        <v>4</v>
      </c>
      <c r="E248" s="30"/>
      <c r="F248" s="30" t="s">
        <v>26</v>
      </c>
      <c r="H248" s="23" t="s">
        <v>56</v>
      </c>
    </row>
    <row r="249" spans="1:8" s="19" customFormat="1" ht="11.25">
      <c r="A249" s="21"/>
      <c r="B249" s="22"/>
      <c r="C249" s="21"/>
      <c r="D249" s="21"/>
      <c r="E249" s="20"/>
      <c r="F249" s="20"/>
      <c r="H249" s="23"/>
    </row>
    <row r="250" spans="1:8" s="19" customFormat="1" ht="22.5" customHeight="1">
      <c r="A250" s="21">
        <v>14</v>
      </c>
      <c r="B250" s="22" t="s">
        <v>75</v>
      </c>
      <c r="C250" s="21" t="s">
        <v>19</v>
      </c>
      <c r="D250" s="21">
        <v>4</v>
      </c>
      <c r="E250" s="20"/>
      <c r="F250" s="20">
        <f>D250*E250</f>
        <v>0</v>
      </c>
      <c r="H250" s="23" t="s">
        <v>0</v>
      </c>
    </row>
    <row r="251" spans="1:7" s="19" customFormat="1" ht="11.25" customHeight="1">
      <c r="A251" s="21">
        <v>15</v>
      </c>
      <c r="B251" s="19" t="s">
        <v>2</v>
      </c>
      <c r="C251" s="21" t="s">
        <v>19</v>
      </c>
      <c r="D251" s="21">
        <f>D250</f>
        <v>4</v>
      </c>
      <c r="E251" s="20"/>
      <c r="F251" s="20"/>
      <c r="G251" s="20">
        <f>D251*E251</f>
        <v>0</v>
      </c>
    </row>
    <row r="252" spans="1:7" s="19" customFormat="1" ht="11.25" customHeight="1">
      <c r="A252" s="21"/>
      <c r="C252" s="21"/>
      <c r="D252" s="21"/>
      <c r="E252" s="20"/>
      <c r="F252" s="20"/>
      <c r="G252" s="20"/>
    </row>
    <row r="253" spans="1:8" s="19" customFormat="1" ht="22.5" customHeight="1">
      <c r="A253" s="21">
        <v>16</v>
      </c>
      <c r="B253" s="22" t="s">
        <v>77</v>
      </c>
      <c r="C253" s="21" t="s">
        <v>19</v>
      </c>
      <c r="D253" s="21">
        <v>1</v>
      </c>
      <c r="E253" s="20"/>
      <c r="F253" s="20">
        <f>D253*E253</f>
        <v>0</v>
      </c>
      <c r="H253" s="23" t="s">
        <v>9</v>
      </c>
    </row>
    <row r="254" spans="1:7" s="19" customFormat="1" ht="11.25" customHeight="1">
      <c r="A254" s="21">
        <v>17</v>
      </c>
      <c r="B254" s="19" t="s">
        <v>22</v>
      </c>
      <c r="C254" s="21" t="s">
        <v>19</v>
      </c>
      <c r="D254" s="21">
        <f>D253</f>
        <v>1</v>
      </c>
      <c r="E254" s="20"/>
      <c r="F254" s="20"/>
      <c r="G254" s="20">
        <f>D254*E254</f>
        <v>0</v>
      </c>
    </row>
    <row r="255" spans="1:7" s="19" customFormat="1" ht="11.25" customHeight="1">
      <c r="A255" s="21">
        <v>18</v>
      </c>
      <c r="B255" s="19" t="s">
        <v>23</v>
      </c>
      <c r="C255" s="21" t="s">
        <v>19</v>
      </c>
      <c r="D255" s="21">
        <f>D253</f>
        <v>1</v>
      </c>
      <c r="E255" s="20"/>
      <c r="F255" s="20"/>
      <c r="G255" s="20">
        <f>D255*E255</f>
        <v>0</v>
      </c>
    </row>
    <row r="256" spans="1:7" s="19" customFormat="1" ht="11.25" customHeight="1">
      <c r="A256" s="21"/>
      <c r="C256" s="21"/>
      <c r="D256" s="21"/>
      <c r="E256" s="20"/>
      <c r="F256" s="20"/>
      <c r="G256" s="20"/>
    </row>
    <row r="257" spans="1:8" s="19" customFormat="1" ht="22.5" customHeight="1">
      <c r="A257" s="21">
        <v>19</v>
      </c>
      <c r="B257" s="22" t="s">
        <v>78</v>
      </c>
      <c r="C257" s="21" t="s">
        <v>19</v>
      </c>
      <c r="D257" s="21">
        <v>4</v>
      </c>
      <c r="E257" s="30"/>
      <c r="F257" s="30" t="s">
        <v>26</v>
      </c>
      <c r="H257" s="23" t="s">
        <v>1</v>
      </c>
    </row>
    <row r="258" spans="1:8" s="19" customFormat="1" ht="11.25">
      <c r="A258" s="21"/>
      <c r="B258" s="22"/>
      <c r="C258" s="21"/>
      <c r="D258" s="21"/>
      <c r="E258" s="20"/>
      <c r="F258" s="20"/>
      <c r="H258" s="23"/>
    </row>
    <row r="259" spans="1:8" s="19" customFormat="1" ht="22.5" customHeight="1">
      <c r="A259" s="21">
        <v>20</v>
      </c>
      <c r="B259" s="22" t="s">
        <v>79</v>
      </c>
      <c r="C259" s="21" t="s">
        <v>19</v>
      </c>
      <c r="D259" s="21">
        <v>1</v>
      </c>
      <c r="E259" s="30"/>
      <c r="F259" s="30" t="s">
        <v>26</v>
      </c>
      <c r="H259" s="23" t="s">
        <v>1</v>
      </c>
    </row>
    <row r="260" spans="1:7" s="19" customFormat="1" ht="11.25" customHeight="1">
      <c r="A260" s="21"/>
      <c r="C260" s="21"/>
      <c r="D260" s="21"/>
      <c r="E260" s="20"/>
      <c r="F260" s="20"/>
      <c r="G260" s="20"/>
    </row>
    <row r="261" spans="1:8" ht="22.5">
      <c r="A261" s="21">
        <v>21</v>
      </c>
      <c r="B261" s="22" t="s">
        <v>80</v>
      </c>
      <c r="C261" s="21" t="s">
        <v>19</v>
      </c>
      <c r="D261" s="21">
        <v>1</v>
      </c>
      <c r="E261" s="20"/>
      <c r="F261" s="20">
        <f>D261*E261</f>
        <v>0</v>
      </c>
      <c r="G261" s="19"/>
      <c r="H261" s="23" t="s">
        <v>3</v>
      </c>
    </row>
    <row r="262" spans="1:8" ht="12.75">
      <c r="A262" s="21">
        <v>22</v>
      </c>
      <c r="B262" s="19" t="s">
        <v>22</v>
      </c>
      <c r="C262" s="21" t="s">
        <v>19</v>
      </c>
      <c r="D262" s="21">
        <f>D261</f>
        <v>1</v>
      </c>
      <c r="E262" s="20"/>
      <c r="F262" s="20"/>
      <c r="G262" s="20">
        <f>D262*E262</f>
        <v>0</v>
      </c>
      <c r="H262" s="19"/>
    </row>
    <row r="263" spans="1:8" ht="12.75">
      <c r="A263" s="21">
        <v>23</v>
      </c>
      <c r="B263" s="19" t="s">
        <v>23</v>
      </c>
      <c r="C263" s="21" t="s">
        <v>19</v>
      </c>
      <c r="D263" s="21">
        <f>D261</f>
        <v>1</v>
      </c>
      <c r="E263" s="20"/>
      <c r="F263" s="20"/>
      <c r="G263" s="20">
        <f>D263*E263</f>
        <v>0</v>
      </c>
      <c r="H263" s="19"/>
    </row>
    <row r="264" spans="1:8" ht="12.75">
      <c r="A264" s="21"/>
      <c r="B264" s="19"/>
      <c r="C264" s="21"/>
      <c r="D264" s="21"/>
      <c r="E264" s="20"/>
      <c r="F264" s="20"/>
      <c r="G264" s="20"/>
      <c r="H264" s="19"/>
    </row>
    <row r="265" spans="1:8" s="52" customFormat="1" ht="22.5">
      <c r="A265" s="21">
        <v>24</v>
      </c>
      <c r="B265" s="22" t="s">
        <v>81</v>
      </c>
      <c r="C265" s="21" t="s">
        <v>19</v>
      </c>
      <c r="D265" s="21">
        <v>1</v>
      </c>
      <c r="E265" s="20"/>
      <c r="F265" s="20">
        <f>D265*E265</f>
        <v>0</v>
      </c>
      <c r="H265" s="23" t="s">
        <v>4</v>
      </c>
    </row>
    <row r="266" spans="1:8" ht="12.75">
      <c r="A266" s="21"/>
      <c r="B266" s="19"/>
      <c r="C266" s="21"/>
      <c r="D266" s="21"/>
      <c r="E266" s="20"/>
      <c r="F266" s="20"/>
      <c r="G266" s="20"/>
      <c r="H266" s="19"/>
    </row>
    <row r="268" spans="2:6" s="5" customFormat="1" ht="15.75">
      <c r="B268" s="8" t="s">
        <v>233</v>
      </c>
      <c r="F268" s="67">
        <f>SUM(F8:F267)</f>
        <v>0</v>
      </c>
    </row>
  </sheetData>
  <mergeCells count="1">
    <mergeCell ref="A1:B1"/>
  </mergeCells>
  <printOptions horizontalCentered="1"/>
  <pageMargins left="0.7874015748031497" right="0.7874015748031497" top="0.7874015748031497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5"/>
  <sheetViews>
    <sheetView showGridLines="0" workbookViewId="0" topLeftCell="A1">
      <selection activeCell="F24" sqref="F24"/>
    </sheetView>
  </sheetViews>
  <sheetFormatPr defaultColWidth="9.00390625" defaultRowHeight="12.75"/>
  <cols>
    <col min="2" max="2" width="61.875" style="0" customWidth="1"/>
    <col min="5" max="5" width="15.375" style="0" customWidth="1"/>
    <col min="6" max="6" width="13.625" style="0" customWidth="1"/>
    <col min="7" max="7" width="19.625" style="0" customWidth="1"/>
  </cols>
  <sheetData>
    <row r="1" spans="1:7" ht="12.75">
      <c r="A1" s="88" t="s">
        <v>27</v>
      </c>
      <c r="B1" s="89"/>
      <c r="C1" s="26"/>
      <c r="D1" s="26"/>
      <c r="E1" s="87"/>
      <c r="F1" s="87"/>
      <c r="G1" s="87"/>
    </row>
    <row r="2" spans="1:4" ht="12.75">
      <c r="A2" s="53"/>
      <c r="B2" s="54"/>
      <c r="C2" s="54"/>
      <c r="D2" s="54"/>
    </row>
    <row r="3" spans="1:4" ht="12.75">
      <c r="A3" s="53"/>
      <c r="B3" s="54"/>
      <c r="C3" s="54"/>
      <c r="D3" s="54"/>
    </row>
    <row r="4" spans="1:4" ht="15.75">
      <c r="A4" s="55"/>
      <c r="B4" s="56" t="s">
        <v>123</v>
      </c>
      <c r="C4" s="55"/>
      <c r="D4" s="55"/>
    </row>
    <row r="5" spans="1:4" ht="12.75">
      <c r="A5" s="54"/>
      <c r="B5" s="54"/>
      <c r="C5" s="54"/>
      <c r="D5" s="54"/>
    </row>
    <row r="6" spans="1:7" s="84" customFormat="1" ht="22.5">
      <c r="A6" s="81" t="s">
        <v>124</v>
      </c>
      <c r="B6" s="57" t="s">
        <v>125</v>
      </c>
      <c r="C6" s="82" t="s">
        <v>126</v>
      </c>
      <c r="D6" s="83" t="s">
        <v>127</v>
      </c>
      <c r="E6" s="83" t="s">
        <v>234</v>
      </c>
      <c r="F6" s="83" t="s">
        <v>235</v>
      </c>
      <c r="G6" s="83" t="s">
        <v>236</v>
      </c>
    </row>
    <row r="7" spans="1:7" ht="12.75">
      <c r="A7" s="58"/>
      <c r="B7" s="59"/>
      <c r="C7" s="58"/>
      <c r="D7" s="58"/>
      <c r="E7" s="58"/>
      <c r="F7" s="58"/>
      <c r="G7" s="58"/>
    </row>
    <row r="8" spans="1:7" ht="12.75">
      <c r="A8" s="60">
        <v>1</v>
      </c>
      <c r="B8" s="51" t="s">
        <v>128</v>
      </c>
      <c r="C8" s="60" t="s">
        <v>19</v>
      </c>
      <c r="D8" s="60">
        <v>320</v>
      </c>
      <c r="E8" s="68"/>
      <c r="F8" s="68">
        <f>D8*E8</f>
        <v>0</v>
      </c>
      <c r="G8" s="51"/>
    </row>
    <row r="9" spans="1:7" ht="12.75">
      <c r="A9" s="60">
        <v>2</v>
      </c>
      <c r="B9" s="51" t="s">
        <v>22</v>
      </c>
      <c r="C9" s="60" t="s">
        <v>19</v>
      </c>
      <c r="D9" s="60">
        <f>D8</f>
        <v>320</v>
      </c>
      <c r="E9" s="68"/>
      <c r="F9" s="51"/>
      <c r="G9" s="68">
        <f>D9*E9</f>
        <v>0</v>
      </c>
    </row>
    <row r="10" spans="1:7" ht="12.75">
      <c r="A10" s="60">
        <v>3</v>
      </c>
      <c r="B10" s="51" t="s">
        <v>129</v>
      </c>
      <c r="C10" s="60" t="s">
        <v>19</v>
      </c>
      <c r="D10" s="60">
        <f>D8</f>
        <v>320</v>
      </c>
      <c r="E10" s="68"/>
      <c r="F10" s="51"/>
      <c r="G10" s="68">
        <f>D10*E10</f>
        <v>0</v>
      </c>
    </row>
    <row r="11" spans="1:7" ht="12.75">
      <c r="A11" s="60">
        <v>4</v>
      </c>
      <c r="B11" s="51" t="s">
        <v>130</v>
      </c>
      <c r="C11" s="60" t="s">
        <v>7</v>
      </c>
      <c r="D11" s="60">
        <v>90</v>
      </c>
      <c r="E11" s="68"/>
      <c r="F11" s="68">
        <f>D11*E11</f>
        <v>0</v>
      </c>
      <c r="G11" s="51"/>
    </row>
    <row r="12" spans="1:7" ht="12.75">
      <c r="A12" s="60">
        <v>5</v>
      </c>
      <c r="B12" s="51" t="s">
        <v>22</v>
      </c>
      <c r="C12" s="60" t="s">
        <v>7</v>
      </c>
      <c r="D12" s="60">
        <f>D11</f>
        <v>90</v>
      </c>
      <c r="E12" s="68"/>
      <c r="F12" s="51"/>
      <c r="G12" s="68">
        <f>D12*E12</f>
        <v>0</v>
      </c>
    </row>
    <row r="13" spans="1:7" ht="12.75">
      <c r="A13" s="60">
        <v>6</v>
      </c>
      <c r="B13" s="51" t="s">
        <v>131</v>
      </c>
      <c r="C13" s="60" t="s">
        <v>7</v>
      </c>
      <c r="D13" s="60">
        <v>1250</v>
      </c>
      <c r="E13" s="68"/>
      <c r="F13" s="68">
        <f>D13*E13</f>
        <v>0</v>
      </c>
      <c r="G13" s="51"/>
    </row>
    <row r="14" spans="1:7" ht="12.75">
      <c r="A14" s="60">
        <v>7</v>
      </c>
      <c r="B14" s="51" t="s">
        <v>22</v>
      </c>
      <c r="C14" s="60" t="s">
        <v>7</v>
      </c>
      <c r="D14" s="60">
        <f>D13</f>
        <v>1250</v>
      </c>
      <c r="E14" s="68"/>
      <c r="F14" s="51" t="s">
        <v>237</v>
      </c>
      <c r="G14" s="68">
        <f>D14*E14</f>
        <v>0</v>
      </c>
    </row>
    <row r="15" spans="1:7" ht="12.75">
      <c r="A15" s="60">
        <v>8</v>
      </c>
      <c r="B15" s="51" t="s">
        <v>190</v>
      </c>
      <c r="C15" s="60" t="s">
        <v>7</v>
      </c>
      <c r="D15" s="60">
        <v>330</v>
      </c>
      <c r="E15" s="68"/>
      <c r="F15" s="68">
        <f>D15*E15</f>
        <v>0</v>
      </c>
      <c r="G15" s="51"/>
    </row>
    <row r="16" spans="1:7" ht="12.75">
      <c r="A16" s="60">
        <v>9</v>
      </c>
      <c r="B16" s="51" t="s">
        <v>22</v>
      </c>
      <c r="C16" s="60" t="s">
        <v>7</v>
      </c>
      <c r="D16" s="60">
        <f>D15</f>
        <v>330</v>
      </c>
      <c r="E16" s="68"/>
      <c r="F16" s="51" t="s">
        <v>237</v>
      </c>
      <c r="G16" s="68">
        <f>D16*E16</f>
        <v>0</v>
      </c>
    </row>
    <row r="17" spans="1:7" ht="12.75">
      <c r="A17" s="60">
        <v>10</v>
      </c>
      <c r="B17" s="51" t="s">
        <v>132</v>
      </c>
      <c r="C17" s="60" t="s">
        <v>7</v>
      </c>
      <c r="D17" s="60">
        <v>290</v>
      </c>
      <c r="E17" s="68"/>
      <c r="F17" s="68">
        <f>D17*E17</f>
        <v>0</v>
      </c>
      <c r="G17" s="51"/>
    </row>
    <row r="18" spans="1:7" ht="12.75">
      <c r="A18" s="60">
        <v>11</v>
      </c>
      <c r="B18" s="51" t="s">
        <v>22</v>
      </c>
      <c r="C18" s="60" t="s">
        <v>7</v>
      </c>
      <c r="D18" s="60">
        <f>D17</f>
        <v>290</v>
      </c>
      <c r="E18" s="68"/>
      <c r="F18" s="51" t="s">
        <v>237</v>
      </c>
      <c r="G18" s="68">
        <f>D18*E18</f>
        <v>0</v>
      </c>
    </row>
    <row r="19" spans="1:7" ht="12.75">
      <c r="A19" s="60">
        <v>12</v>
      </c>
      <c r="B19" s="51" t="s">
        <v>191</v>
      </c>
      <c r="C19" s="60" t="s">
        <v>7</v>
      </c>
      <c r="D19" s="60">
        <v>160</v>
      </c>
      <c r="E19" s="68"/>
      <c r="F19" s="68">
        <f>D19*E19</f>
        <v>0</v>
      </c>
      <c r="G19" s="51"/>
    </row>
    <row r="20" spans="1:7" ht="12.75">
      <c r="A20" s="60">
        <v>13</v>
      </c>
      <c r="B20" s="51" t="s">
        <v>22</v>
      </c>
      <c r="C20" s="60" t="s">
        <v>7</v>
      </c>
      <c r="D20" s="60">
        <f>D19</f>
        <v>160</v>
      </c>
      <c r="E20" s="68"/>
      <c r="F20" s="51" t="s">
        <v>237</v>
      </c>
      <c r="G20" s="68">
        <f>D20*E20</f>
        <v>0</v>
      </c>
    </row>
    <row r="21" spans="1:7" ht="12.75">
      <c r="A21" s="60">
        <v>14</v>
      </c>
      <c r="B21" s="51" t="s">
        <v>133</v>
      </c>
      <c r="C21" s="60" t="s">
        <v>7</v>
      </c>
      <c r="D21" s="60">
        <v>20</v>
      </c>
      <c r="E21" s="68"/>
      <c r="F21" s="68">
        <f>D21*E21</f>
        <v>0</v>
      </c>
      <c r="G21" s="51"/>
    </row>
    <row r="22" spans="1:7" ht="12.75">
      <c r="A22" s="60">
        <v>15</v>
      </c>
      <c r="B22" s="51" t="s">
        <v>22</v>
      </c>
      <c r="C22" s="60" t="s">
        <v>7</v>
      </c>
      <c r="D22" s="60">
        <f>D21</f>
        <v>20</v>
      </c>
      <c r="E22" s="68"/>
      <c r="F22" s="51"/>
      <c r="G22" s="68">
        <f>D22*E22</f>
        <v>0</v>
      </c>
    </row>
    <row r="23" spans="1:7" ht="12.75">
      <c r="A23" s="60">
        <v>16</v>
      </c>
      <c r="B23" s="51" t="s">
        <v>134</v>
      </c>
      <c r="C23" s="60" t="s">
        <v>7</v>
      </c>
      <c r="D23" s="60">
        <v>950</v>
      </c>
      <c r="E23" s="68"/>
      <c r="F23" s="68">
        <f>D23*E23</f>
        <v>0</v>
      </c>
      <c r="G23" s="51"/>
    </row>
    <row r="24" spans="1:7" ht="12.75">
      <c r="A24" s="60">
        <v>17</v>
      </c>
      <c r="B24" s="51" t="s">
        <v>22</v>
      </c>
      <c r="C24" s="60" t="s">
        <v>7</v>
      </c>
      <c r="D24" s="60">
        <f>D23</f>
        <v>950</v>
      </c>
      <c r="E24" s="68"/>
      <c r="F24" s="51"/>
      <c r="G24" s="68">
        <f>D24*E24</f>
        <v>0</v>
      </c>
    </row>
    <row r="25" spans="1:7" ht="12.75">
      <c r="A25" s="60">
        <v>18</v>
      </c>
      <c r="B25" s="51" t="s">
        <v>192</v>
      </c>
      <c r="C25" s="60" t="s">
        <v>7</v>
      </c>
      <c r="D25" s="60">
        <v>55</v>
      </c>
      <c r="E25" s="68"/>
      <c r="F25" s="68">
        <f>D25*E25</f>
        <v>0</v>
      </c>
      <c r="G25" s="51"/>
    </row>
    <row r="26" spans="1:7" ht="12.75">
      <c r="A26" s="60">
        <v>19</v>
      </c>
      <c r="B26" s="51" t="s">
        <v>22</v>
      </c>
      <c r="C26" s="60" t="s">
        <v>7</v>
      </c>
      <c r="D26" s="60">
        <f>D25</f>
        <v>55</v>
      </c>
      <c r="E26" s="68"/>
      <c r="F26" s="51"/>
      <c r="G26" s="68">
        <f>D26*E26</f>
        <v>0</v>
      </c>
    </row>
    <row r="27" spans="1:7" ht="12.75">
      <c r="A27" s="60">
        <v>20</v>
      </c>
      <c r="B27" s="51" t="s">
        <v>193</v>
      </c>
      <c r="C27" s="60" t="s">
        <v>7</v>
      </c>
      <c r="D27" s="60">
        <v>25</v>
      </c>
      <c r="E27" s="68"/>
      <c r="F27" s="68">
        <f>D27*E27</f>
        <v>0</v>
      </c>
      <c r="G27" s="51"/>
    </row>
    <row r="28" spans="1:7" ht="12.75">
      <c r="A28" s="60">
        <v>21</v>
      </c>
      <c r="B28" s="51" t="s">
        <v>22</v>
      </c>
      <c r="C28" s="60" t="s">
        <v>7</v>
      </c>
      <c r="D28" s="60">
        <f>D27</f>
        <v>25</v>
      </c>
      <c r="E28" s="68"/>
      <c r="F28" s="51" t="s">
        <v>237</v>
      </c>
      <c r="G28" s="68">
        <f>D28*E28</f>
        <v>0</v>
      </c>
    </row>
    <row r="29" spans="1:7" ht="12.75">
      <c r="A29" s="60">
        <v>22</v>
      </c>
      <c r="B29" s="51" t="s">
        <v>196</v>
      </c>
      <c r="C29" s="60" t="s">
        <v>7</v>
      </c>
      <c r="D29" s="60">
        <v>5</v>
      </c>
      <c r="E29" s="68"/>
      <c r="F29" s="68">
        <f>D29*E29</f>
        <v>0</v>
      </c>
      <c r="G29" s="51"/>
    </row>
    <row r="30" spans="1:7" ht="12.75">
      <c r="A30" s="60">
        <v>23</v>
      </c>
      <c r="B30" s="51" t="s">
        <v>22</v>
      </c>
      <c r="C30" s="60" t="s">
        <v>7</v>
      </c>
      <c r="D30" s="60">
        <f>D29</f>
        <v>5</v>
      </c>
      <c r="E30" s="68"/>
      <c r="F30" s="51"/>
      <c r="G30" s="68">
        <f>D30*E30</f>
        <v>0</v>
      </c>
    </row>
    <row r="31" spans="1:7" ht="12.75">
      <c r="A31" s="60">
        <v>24</v>
      </c>
      <c r="B31" s="51" t="s">
        <v>194</v>
      </c>
      <c r="C31" s="60" t="s">
        <v>7</v>
      </c>
      <c r="D31" s="60">
        <v>85</v>
      </c>
      <c r="E31" s="68"/>
      <c r="F31" s="68">
        <f>D31*E31</f>
        <v>0</v>
      </c>
      <c r="G31" s="51"/>
    </row>
    <row r="32" spans="1:7" ht="12.75">
      <c r="A32" s="60">
        <v>25</v>
      </c>
      <c r="B32" s="51" t="s">
        <v>22</v>
      </c>
      <c r="C32" s="60" t="s">
        <v>7</v>
      </c>
      <c r="D32" s="60">
        <f>D31</f>
        <v>85</v>
      </c>
      <c r="E32" s="68"/>
      <c r="G32" s="68">
        <f>D32*E32</f>
        <v>0</v>
      </c>
    </row>
    <row r="33" spans="1:7" ht="12.75">
      <c r="A33" s="60">
        <v>26</v>
      </c>
      <c r="B33" s="51" t="s">
        <v>195</v>
      </c>
      <c r="C33" s="60" t="s">
        <v>7</v>
      </c>
      <c r="D33" s="60">
        <v>65</v>
      </c>
      <c r="E33" s="68"/>
      <c r="F33" s="68">
        <f>D33*E33</f>
        <v>0</v>
      </c>
      <c r="G33" s="51"/>
    </row>
    <row r="34" spans="1:7" ht="12.75">
      <c r="A34" s="60">
        <v>27</v>
      </c>
      <c r="B34" s="51" t="s">
        <v>22</v>
      </c>
      <c r="C34" s="60" t="s">
        <v>7</v>
      </c>
      <c r="D34" s="60">
        <f>D33</f>
        <v>65</v>
      </c>
      <c r="E34" s="68"/>
      <c r="G34" s="68">
        <f>D34*E34</f>
        <v>0</v>
      </c>
    </row>
    <row r="35" spans="1:7" ht="12.75">
      <c r="A35" s="60">
        <v>28</v>
      </c>
      <c r="B35" s="51" t="s">
        <v>135</v>
      </c>
      <c r="C35" s="60" t="s">
        <v>7</v>
      </c>
      <c r="D35" s="60">
        <v>35</v>
      </c>
      <c r="E35" s="68"/>
      <c r="F35" s="68">
        <f>D35*E35</f>
        <v>0</v>
      </c>
      <c r="G35" s="51"/>
    </row>
    <row r="36" spans="1:7" ht="12.75">
      <c r="A36" s="60">
        <v>29</v>
      </c>
      <c r="B36" s="51" t="s">
        <v>22</v>
      </c>
      <c r="C36" s="60" t="s">
        <v>7</v>
      </c>
      <c r="D36" s="60">
        <f>D35</f>
        <v>35</v>
      </c>
      <c r="E36" s="68"/>
      <c r="F36" s="51" t="s">
        <v>238</v>
      </c>
      <c r="G36" s="68">
        <f>D36*E36</f>
        <v>0</v>
      </c>
    </row>
    <row r="37" spans="1:7" ht="12.75">
      <c r="A37" s="60">
        <v>30</v>
      </c>
      <c r="B37" s="51" t="s">
        <v>197</v>
      </c>
      <c r="C37" s="60" t="s">
        <v>7</v>
      </c>
      <c r="D37" s="60">
        <v>150</v>
      </c>
      <c r="E37" s="68"/>
      <c r="F37" s="68">
        <f>D37*E37</f>
        <v>0</v>
      </c>
      <c r="G37" s="51"/>
    </row>
    <row r="38" spans="1:7" ht="12.75">
      <c r="A38" s="60">
        <v>31</v>
      </c>
      <c r="B38" s="51" t="s">
        <v>22</v>
      </c>
      <c r="C38" s="60" t="s">
        <v>7</v>
      </c>
      <c r="D38" s="60">
        <f>D37</f>
        <v>150</v>
      </c>
      <c r="E38" s="68"/>
      <c r="F38" s="51"/>
      <c r="G38" s="68">
        <f>D38*E38</f>
        <v>0</v>
      </c>
    </row>
    <row r="39" spans="1:7" ht="12.75">
      <c r="A39" s="60">
        <v>32</v>
      </c>
      <c r="B39" s="51" t="s">
        <v>198</v>
      </c>
      <c r="C39" s="60" t="s">
        <v>7</v>
      </c>
      <c r="D39" s="60">
        <v>125</v>
      </c>
      <c r="E39" s="68"/>
      <c r="F39" s="68">
        <f>D39*E39</f>
        <v>0</v>
      </c>
      <c r="G39" s="51"/>
    </row>
    <row r="40" spans="1:7" ht="12.75">
      <c r="A40" s="60">
        <v>33</v>
      </c>
      <c r="B40" s="51" t="s">
        <v>22</v>
      </c>
      <c r="C40" s="60" t="s">
        <v>7</v>
      </c>
      <c r="D40" s="60">
        <f>D39</f>
        <v>125</v>
      </c>
      <c r="E40" s="68"/>
      <c r="F40" s="51" t="s">
        <v>237</v>
      </c>
      <c r="G40" s="68">
        <f>D40*E40</f>
        <v>0</v>
      </c>
    </row>
    <row r="41" spans="1:7" ht="12.75">
      <c r="A41" s="60">
        <v>34</v>
      </c>
      <c r="B41" s="51" t="s">
        <v>136</v>
      </c>
      <c r="C41" s="60" t="s">
        <v>7</v>
      </c>
      <c r="D41" s="60">
        <v>150</v>
      </c>
      <c r="E41" s="68"/>
      <c r="F41" s="68">
        <f>D41*E41</f>
        <v>0</v>
      </c>
      <c r="G41" s="51"/>
    </row>
    <row r="42" spans="1:7" ht="12.75">
      <c r="A42" s="60">
        <v>35</v>
      </c>
      <c r="B42" s="51" t="s">
        <v>22</v>
      </c>
      <c r="C42" s="60" t="s">
        <v>7</v>
      </c>
      <c r="D42" s="60">
        <f>D41</f>
        <v>150</v>
      </c>
      <c r="E42" s="68"/>
      <c r="F42" s="51"/>
      <c r="G42" s="68">
        <f>D42*E42</f>
        <v>0</v>
      </c>
    </row>
    <row r="43" spans="1:7" ht="12.75">
      <c r="A43" s="60">
        <v>36</v>
      </c>
      <c r="B43" s="51" t="s">
        <v>137</v>
      </c>
      <c r="C43" s="60" t="s">
        <v>19</v>
      </c>
      <c r="D43" s="60">
        <v>260</v>
      </c>
      <c r="E43" s="68"/>
      <c r="F43" s="68">
        <f>D43*E43</f>
        <v>0</v>
      </c>
      <c r="G43" s="51"/>
    </row>
    <row r="44" spans="1:7" ht="12.75">
      <c r="A44" s="60">
        <v>37</v>
      </c>
      <c r="B44" s="51" t="s">
        <v>22</v>
      </c>
      <c r="C44" s="60" t="s">
        <v>7</v>
      </c>
      <c r="D44" s="60">
        <f>2*D43</f>
        <v>520</v>
      </c>
      <c r="E44" s="68"/>
      <c r="F44" s="51"/>
      <c r="G44" s="68">
        <f>D44*E44</f>
        <v>0</v>
      </c>
    </row>
    <row r="45" spans="1:7" ht="12.75">
      <c r="A45" s="60">
        <v>38</v>
      </c>
      <c r="B45" s="51" t="s">
        <v>138</v>
      </c>
      <c r="C45" s="60" t="s">
        <v>19</v>
      </c>
      <c r="D45" s="60">
        <f>D43</f>
        <v>260</v>
      </c>
      <c r="E45" s="47"/>
      <c r="F45" s="68">
        <f>D45*E45</f>
        <v>0</v>
      </c>
      <c r="G45" s="51"/>
    </row>
    <row r="46" spans="1:6" ht="12.75">
      <c r="A46" s="60">
        <v>39</v>
      </c>
      <c r="B46" s="51" t="s">
        <v>139</v>
      </c>
      <c r="C46" s="60" t="s">
        <v>19</v>
      </c>
      <c r="D46" s="60">
        <v>480</v>
      </c>
      <c r="E46" s="20"/>
      <c r="F46" s="68">
        <f>D46*E46</f>
        <v>0</v>
      </c>
    </row>
    <row r="47" spans="1:7" ht="12.75">
      <c r="A47" s="60">
        <v>40</v>
      </c>
      <c r="B47" s="51" t="s">
        <v>140</v>
      </c>
      <c r="C47" s="60" t="s">
        <v>19</v>
      </c>
      <c r="D47" s="60">
        <v>52</v>
      </c>
      <c r="E47" s="68"/>
      <c r="F47" s="69">
        <f>D47*E47</f>
        <v>0</v>
      </c>
      <c r="G47" s="68"/>
    </row>
    <row r="48" spans="1:6" ht="12.75">
      <c r="A48" s="60">
        <v>41</v>
      </c>
      <c r="B48" s="51" t="s">
        <v>141</v>
      </c>
      <c r="C48" s="60" t="s">
        <v>19</v>
      </c>
      <c r="D48" s="60">
        <v>18</v>
      </c>
      <c r="E48" s="68"/>
      <c r="F48" s="68">
        <f>D48*E48</f>
        <v>0</v>
      </c>
    </row>
    <row r="49" spans="1:7" s="86" customFormat="1" ht="12.75">
      <c r="A49" s="60">
        <v>42</v>
      </c>
      <c r="B49" s="51" t="s">
        <v>200</v>
      </c>
      <c r="C49" s="60" t="s">
        <v>19</v>
      </c>
      <c r="D49" s="60">
        <v>46</v>
      </c>
      <c r="E49" s="68"/>
      <c r="F49" s="68">
        <f>D49*E49</f>
        <v>0</v>
      </c>
      <c r="G49" s="51"/>
    </row>
    <row r="50" spans="1:7" ht="12.75">
      <c r="A50" s="60">
        <v>43</v>
      </c>
      <c r="B50" s="51" t="s">
        <v>22</v>
      </c>
      <c r="C50" s="60" t="s">
        <v>7</v>
      </c>
      <c r="D50" s="60">
        <f>2*D49</f>
        <v>92</v>
      </c>
      <c r="E50" s="68"/>
      <c r="F50" s="41"/>
      <c r="G50" s="40">
        <f>D50*E50</f>
        <v>0</v>
      </c>
    </row>
    <row r="51" spans="1:7" ht="12.75">
      <c r="A51" s="60">
        <v>44</v>
      </c>
      <c r="B51" s="51" t="s">
        <v>201</v>
      </c>
      <c r="C51" s="60" t="s">
        <v>19</v>
      </c>
      <c r="D51" s="60">
        <f>D49</f>
        <v>46</v>
      </c>
      <c r="E51" s="68"/>
      <c r="F51" s="40">
        <f>D51*E51</f>
        <v>0</v>
      </c>
      <c r="G51" s="41"/>
    </row>
    <row r="52" spans="1:6" ht="12.75">
      <c r="A52" s="60">
        <v>45</v>
      </c>
      <c r="B52" s="51" t="s">
        <v>202</v>
      </c>
      <c r="C52" s="60" t="s">
        <v>19</v>
      </c>
      <c r="D52" s="60">
        <v>80</v>
      </c>
      <c r="E52" s="68"/>
      <c r="F52" s="40">
        <f>D52*E52</f>
        <v>0</v>
      </c>
    </row>
    <row r="53" spans="1:7" ht="12.75">
      <c r="A53" s="60">
        <v>46</v>
      </c>
      <c r="B53" s="51" t="s">
        <v>203</v>
      </c>
      <c r="C53" s="60" t="s">
        <v>19</v>
      </c>
      <c r="D53" s="60">
        <v>8</v>
      </c>
      <c r="E53" s="68"/>
      <c r="F53" s="40">
        <f>D53*E53</f>
        <v>0</v>
      </c>
      <c r="G53" s="41"/>
    </row>
    <row r="54" spans="1:6" ht="12.75">
      <c r="A54" s="60">
        <v>47</v>
      </c>
      <c r="B54" s="51" t="s">
        <v>204</v>
      </c>
      <c r="C54" s="60" t="s">
        <v>19</v>
      </c>
      <c r="D54" s="60">
        <v>6</v>
      </c>
      <c r="E54" s="68"/>
      <c r="F54" s="40">
        <f>D54*E54</f>
        <v>0</v>
      </c>
    </row>
    <row r="55" spans="1:7" ht="12.75">
      <c r="A55" s="60">
        <v>48</v>
      </c>
      <c r="B55" s="51" t="s">
        <v>205</v>
      </c>
      <c r="C55" s="60" t="s">
        <v>19</v>
      </c>
      <c r="D55" s="60">
        <v>20</v>
      </c>
      <c r="E55" s="68"/>
      <c r="F55" s="70">
        <f>D55*E55</f>
        <v>0</v>
      </c>
      <c r="G55" s="51"/>
    </row>
    <row r="56" spans="1:7" ht="12.75">
      <c r="A56" s="60">
        <v>49</v>
      </c>
      <c r="B56" s="51" t="s">
        <v>22</v>
      </c>
      <c r="C56" s="60" t="s">
        <v>7</v>
      </c>
      <c r="D56" s="60">
        <f>2*D55</f>
        <v>40</v>
      </c>
      <c r="E56" s="68"/>
      <c r="F56" s="51"/>
      <c r="G56" s="68">
        <f>D56*E56</f>
        <v>0</v>
      </c>
    </row>
    <row r="57" spans="1:7" ht="12.75">
      <c r="A57" s="60">
        <v>50</v>
      </c>
      <c r="B57" s="51" t="s">
        <v>206</v>
      </c>
      <c r="C57" s="60" t="s">
        <v>19</v>
      </c>
      <c r="D57" s="60">
        <f>D55</f>
        <v>20</v>
      </c>
      <c r="E57" s="68"/>
      <c r="F57" s="70">
        <f>D57*E57</f>
        <v>0</v>
      </c>
      <c r="G57" s="51"/>
    </row>
    <row r="58" spans="1:6" ht="12.75">
      <c r="A58" s="60">
        <v>51</v>
      </c>
      <c r="B58" s="51" t="s">
        <v>207</v>
      </c>
      <c r="C58" s="60" t="s">
        <v>19</v>
      </c>
      <c r="D58" s="60">
        <v>35</v>
      </c>
      <c r="E58" s="68"/>
      <c r="F58" s="68">
        <f>D58*E58</f>
        <v>0</v>
      </c>
    </row>
    <row r="59" spans="1:7" ht="12.75">
      <c r="A59" s="60">
        <v>52</v>
      </c>
      <c r="B59" s="51" t="s">
        <v>208</v>
      </c>
      <c r="C59" s="60" t="s">
        <v>19</v>
      </c>
      <c r="D59" s="60">
        <v>4</v>
      </c>
      <c r="E59" s="68"/>
      <c r="F59" s="39">
        <f>D59*E59</f>
        <v>0</v>
      </c>
      <c r="G59" s="41"/>
    </row>
    <row r="60" spans="1:6" ht="12.75">
      <c r="A60" s="60">
        <v>53</v>
      </c>
      <c r="B60" s="51" t="s">
        <v>209</v>
      </c>
      <c r="C60" s="60" t="s">
        <v>19</v>
      </c>
      <c r="D60" s="60">
        <v>2</v>
      </c>
      <c r="E60" s="68"/>
      <c r="F60" s="40">
        <f>D60*E60</f>
        <v>0</v>
      </c>
    </row>
    <row r="61" spans="1:6" ht="12.75">
      <c r="A61" s="60">
        <v>54</v>
      </c>
      <c r="B61" s="51" t="s">
        <v>142</v>
      </c>
      <c r="C61" s="60" t="s">
        <v>143</v>
      </c>
      <c r="D61" s="60">
        <v>10</v>
      </c>
      <c r="E61" s="40"/>
      <c r="F61" s="40">
        <f>D61*E61</f>
        <v>0</v>
      </c>
    </row>
    <row r="62" spans="1:7" ht="12.75">
      <c r="A62" s="60">
        <v>55</v>
      </c>
      <c r="B62" s="51" t="s">
        <v>144</v>
      </c>
      <c r="C62" s="60" t="s">
        <v>19</v>
      </c>
      <c r="D62" s="60">
        <v>135</v>
      </c>
      <c r="E62" s="40"/>
      <c r="G62" s="40">
        <f>D62*E62</f>
        <v>0</v>
      </c>
    </row>
    <row r="63" spans="1:6" ht="12.75">
      <c r="A63" s="60">
        <v>56</v>
      </c>
      <c r="B63" s="51" t="s">
        <v>145</v>
      </c>
      <c r="C63" s="60" t="s">
        <v>19</v>
      </c>
      <c r="D63" s="60">
        <f>D62</f>
        <v>135</v>
      </c>
      <c r="E63" s="40"/>
      <c r="F63" s="40">
        <f>D63*E63</f>
        <v>0</v>
      </c>
    </row>
    <row r="64" spans="1:7" ht="12.75">
      <c r="A64" s="60">
        <v>57</v>
      </c>
      <c r="B64" s="51" t="s">
        <v>22</v>
      </c>
      <c r="C64" s="60" t="s">
        <v>19</v>
      </c>
      <c r="D64" s="60">
        <f>D62</f>
        <v>135</v>
      </c>
      <c r="E64" s="40"/>
      <c r="G64" s="40">
        <f>D64*E64</f>
        <v>0</v>
      </c>
    </row>
    <row r="65" spans="1:6" ht="12.75">
      <c r="A65" s="60">
        <v>58</v>
      </c>
      <c r="B65" s="51" t="s">
        <v>146</v>
      </c>
      <c r="C65" s="60" t="s">
        <v>7</v>
      </c>
      <c r="D65" s="60">
        <v>80</v>
      </c>
      <c r="E65" s="40"/>
      <c r="F65" s="40">
        <f>D65*E65</f>
        <v>0</v>
      </c>
    </row>
    <row r="66" spans="1:7" ht="12.75">
      <c r="A66" s="60">
        <v>59</v>
      </c>
      <c r="B66" s="51" t="s">
        <v>22</v>
      </c>
      <c r="C66" s="60" t="s">
        <v>7</v>
      </c>
      <c r="D66" s="60">
        <f>D65</f>
        <v>80</v>
      </c>
      <c r="E66" s="68"/>
      <c r="G66" s="40">
        <f>D66*E66</f>
        <v>0</v>
      </c>
    </row>
    <row r="67" spans="1:6" ht="12.75">
      <c r="A67" s="60">
        <v>60</v>
      </c>
      <c r="B67" s="51" t="s">
        <v>147</v>
      </c>
      <c r="C67" s="60" t="s">
        <v>7</v>
      </c>
      <c r="D67" s="60">
        <v>220</v>
      </c>
      <c r="E67" s="68"/>
      <c r="F67" s="40">
        <f>D67*E67</f>
        <v>0</v>
      </c>
    </row>
    <row r="68" spans="1:7" ht="12.75">
      <c r="A68" s="60">
        <v>61</v>
      </c>
      <c r="B68" s="51" t="s">
        <v>22</v>
      </c>
      <c r="C68" s="60" t="s">
        <v>7</v>
      </c>
      <c r="D68" s="60">
        <f>D67</f>
        <v>220</v>
      </c>
      <c r="E68" s="68"/>
      <c r="F68" s="40"/>
      <c r="G68" s="40">
        <f>D68*E68</f>
        <v>0</v>
      </c>
    </row>
    <row r="69" spans="1:6" ht="12.75">
      <c r="A69" s="60">
        <v>62</v>
      </c>
      <c r="B69" s="51" t="s">
        <v>148</v>
      </c>
      <c r="C69" s="60" t="s">
        <v>7</v>
      </c>
      <c r="D69" s="60">
        <v>10</v>
      </c>
      <c r="E69" s="68"/>
      <c r="F69" s="40">
        <f>D69*E69</f>
        <v>0</v>
      </c>
    </row>
    <row r="70" spans="1:7" ht="12.75">
      <c r="A70" s="60">
        <v>63</v>
      </c>
      <c r="B70" s="51" t="s">
        <v>22</v>
      </c>
      <c r="C70" s="60" t="s">
        <v>7</v>
      </c>
      <c r="D70" s="60">
        <f>D69</f>
        <v>10</v>
      </c>
      <c r="E70" s="40"/>
      <c r="G70" s="40">
        <f>D70*E70</f>
        <v>0</v>
      </c>
    </row>
    <row r="71" spans="1:6" ht="12.75">
      <c r="A71" s="60">
        <v>64</v>
      </c>
      <c r="B71" s="51" t="s">
        <v>149</v>
      </c>
      <c r="C71" s="60" t="s">
        <v>19</v>
      </c>
      <c r="D71" s="60">
        <v>4</v>
      </c>
      <c r="E71" s="40"/>
      <c r="F71" s="40">
        <f>D71*E71</f>
        <v>0</v>
      </c>
    </row>
    <row r="72" spans="1:7" ht="12.75">
      <c r="A72" s="60">
        <v>65</v>
      </c>
      <c r="B72" s="51" t="s">
        <v>2</v>
      </c>
      <c r="C72" s="60" t="s">
        <v>19</v>
      </c>
      <c r="D72" s="60">
        <f>D71</f>
        <v>4</v>
      </c>
      <c r="E72" s="40"/>
      <c r="G72" s="40">
        <f>D72*E72</f>
        <v>0</v>
      </c>
    </row>
    <row r="73" spans="1:6" ht="12.75">
      <c r="A73" s="60">
        <v>66</v>
      </c>
      <c r="B73" s="51" t="s">
        <v>150</v>
      </c>
      <c r="C73" s="60" t="s">
        <v>19</v>
      </c>
      <c r="D73" s="60">
        <v>2</v>
      </c>
      <c r="E73" s="40"/>
      <c r="F73" s="40">
        <f>D73*E73</f>
        <v>0</v>
      </c>
    </row>
    <row r="74" spans="1:7" ht="12.75">
      <c r="A74" s="60">
        <v>67</v>
      </c>
      <c r="B74" s="51" t="s">
        <v>151</v>
      </c>
      <c r="C74" s="60" t="s">
        <v>152</v>
      </c>
      <c r="D74" s="60">
        <v>0.2</v>
      </c>
      <c r="E74" s="40"/>
      <c r="G74" s="40">
        <f>D74*E74</f>
        <v>0</v>
      </c>
    </row>
    <row r="75" spans="1:6" ht="12.75">
      <c r="A75" s="60">
        <v>68</v>
      </c>
      <c r="B75" s="61" t="s">
        <v>153</v>
      </c>
      <c r="C75" s="38" t="s">
        <v>19</v>
      </c>
      <c r="D75" s="38">
        <v>28</v>
      </c>
      <c r="E75" s="40"/>
      <c r="F75" s="40">
        <f>D75*E75</f>
        <v>0</v>
      </c>
    </row>
    <row r="76" spans="1:7" ht="12.75">
      <c r="A76" s="60">
        <v>69</v>
      </c>
      <c r="B76" s="41" t="s">
        <v>22</v>
      </c>
      <c r="C76" s="38" t="s">
        <v>19</v>
      </c>
      <c r="D76" s="38">
        <f>D75</f>
        <v>28</v>
      </c>
      <c r="E76" s="40"/>
      <c r="G76" s="40">
        <f>D76*E76</f>
        <v>0</v>
      </c>
    </row>
    <row r="77" spans="1:6" ht="12.75">
      <c r="A77" s="60">
        <v>70</v>
      </c>
      <c r="B77" s="61" t="s">
        <v>154</v>
      </c>
      <c r="C77" s="38" t="s">
        <v>19</v>
      </c>
      <c r="D77" s="38">
        <v>5</v>
      </c>
      <c r="E77" s="40"/>
      <c r="F77" s="40">
        <f>D77*E77</f>
        <v>0</v>
      </c>
    </row>
    <row r="78" spans="1:7" ht="12.75">
      <c r="A78" s="60">
        <v>71</v>
      </c>
      <c r="B78" s="41" t="s">
        <v>23</v>
      </c>
      <c r="C78" s="38" t="s">
        <v>19</v>
      </c>
      <c r="D78" s="38">
        <f>D77</f>
        <v>5</v>
      </c>
      <c r="E78" s="40"/>
      <c r="F78" s="41" t="s">
        <v>237</v>
      </c>
      <c r="G78" s="40">
        <f>D78*E78</f>
        <v>0</v>
      </c>
    </row>
    <row r="79" spans="1:7" ht="12.75">
      <c r="A79" s="60">
        <v>72</v>
      </c>
      <c r="B79" s="61" t="s">
        <v>199</v>
      </c>
      <c r="C79" s="38" t="s">
        <v>7</v>
      </c>
      <c r="D79" s="38">
        <v>120</v>
      </c>
      <c r="E79" s="40"/>
      <c r="F79" s="40">
        <f>D79*E79</f>
        <v>0</v>
      </c>
      <c r="G79" s="41"/>
    </row>
    <row r="80" spans="1:7" ht="12.75">
      <c r="A80" s="60">
        <v>73</v>
      </c>
      <c r="B80" s="41" t="s">
        <v>22</v>
      </c>
      <c r="C80" s="38" t="s">
        <v>7</v>
      </c>
      <c r="D80" s="38">
        <f>D79</f>
        <v>120</v>
      </c>
      <c r="E80" s="40"/>
      <c r="F80" s="41" t="s">
        <v>237</v>
      </c>
      <c r="G80" s="40">
        <f>D80*E80</f>
        <v>0</v>
      </c>
    </row>
    <row r="81" spans="1:7" s="86" customFormat="1" ht="12.75">
      <c r="A81" s="60">
        <v>74</v>
      </c>
      <c r="B81" s="51" t="s">
        <v>210</v>
      </c>
      <c r="C81" s="60" t="s">
        <v>19</v>
      </c>
      <c r="D81" s="60">
        <v>1</v>
      </c>
      <c r="E81" s="68"/>
      <c r="F81" s="68">
        <f>D81*E81</f>
        <v>0</v>
      </c>
      <c r="G81" s="51"/>
    </row>
    <row r="82" spans="1:7" s="86" customFormat="1" ht="12.75">
      <c r="A82" s="60">
        <v>75</v>
      </c>
      <c r="B82" s="51" t="s">
        <v>22</v>
      </c>
      <c r="C82" s="60" t="s">
        <v>19</v>
      </c>
      <c r="D82" s="60">
        <v>1</v>
      </c>
      <c r="E82" s="68"/>
      <c r="F82" s="51" t="s">
        <v>237</v>
      </c>
      <c r="G82" s="68">
        <f>D82*E82</f>
        <v>0</v>
      </c>
    </row>
    <row r="83" spans="1:7" s="86" customFormat="1" ht="12.75">
      <c r="A83" s="60">
        <v>76</v>
      </c>
      <c r="B83" s="51" t="s">
        <v>211</v>
      </c>
      <c r="C83" s="60" t="s">
        <v>19</v>
      </c>
      <c r="D83" s="60">
        <v>1</v>
      </c>
      <c r="E83" s="68"/>
      <c r="F83" s="68">
        <f>D83*E83</f>
        <v>0</v>
      </c>
      <c r="G83" s="51"/>
    </row>
    <row r="84" spans="1:7" s="86" customFormat="1" ht="12.75">
      <c r="A84" s="60">
        <v>77</v>
      </c>
      <c r="B84" s="51" t="s">
        <v>22</v>
      </c>
      <c r="C84" s="60" t="s">
        <v>19</v>
      </c>
      <c r="D84" s="60">
        <v>1</v>
      </c>
      <c r="E84" s="68"/>
      <c r="F84" s="51" t="s">
        <v>237</v>
      </c>
      <c r="G84" s="68">
        <f>D84*E84</f>
        <v>0</v>
      </c>
    </row>
    <row r="85" spans="1:7" s="86" customFormat="1" ht="12.75">
      <c r="A85" s="60">
        <v>78</v>
      </c>
      <c r="B85" s="51" t="s">
        <v>212</v>
      </c>
      <c r="C85" s="60" t="s">
        <v>19</v>
      </c>
      <c r="D85" s="60">
        <v>1</v>
      </c>
      <c r="E85" s="68"/>
      <c r="F85" s="68">
        <f>D85*E85</f>
        <v>0</v>
      </c>
      <c r="G85" s="51"/>
    </row>
    <row r="86" spans="1:7" s="86" customFormat="1" ht="12.75">
      <c r="A86" s="60">
        <v>79</v>
      </c>
      <c r="B86" s="51" t="s">
        <v>22</v>
      </c>
      <c r="C86" s="60" t="s">
        <v>19</v>
      </c>
      <c r="D86" s="60">
        <v>1</v>
      </c>
      <c r="E86" s="68"/>
      <c r="F86" s="51" t="s">
        <v>237</v>
      </c>
      <c r="G86" s="68">
        <f>D86*E86</f>
        <v>0</v>
      </c>
    </row>
    <row r="87" spans="1:7" ht="12.75">
      <c r="A87" s="60">
        <v>80</v>
      </c>
      <c r="B87" s="51" t="s">
        <v>216</v>
      </c>
      <c r="C87" s="60" t="s">
        <v>19</v>
      </c>
      <c r="D87" s="60">
        <v>1</v>
      </c>
      <c r="E87" s="39"/>
      <c r="F87" s="39" t="s">
        <v>26</v>
      </c>
      <c r="G87" s="41"/>
    </row>
    <row r="88" spans="1:7" ht="12.75">
      <c r="A88" s="60">
        <v>81</v>
      </c>
      <c r="B88" s="51" t="s">
        <v>155</v>
      </c>
      <c r="C88" s="60" t="s">
        <v>156</v>
      </c>
      <c r="D88" s="60">
        <v>1</v>
      </c>
      <c r="E88" s="40"/>
      <c r="F88" s="41" t="s">
        <v>237</v>
      </c>
      <c r="G88" s="40">
        <f>D88*E88</f>
        <v>0</v>
      </c>
    </row>
    <row r="89" spans="1:7" ht="12.75">
      <c r="A89" s="60">
        <v>82</v>
      </c>
      <c r="B89" s="51" t="s">
        <v>217</v>
      </c>
      <c r="C89" s="60" t="s">
        <v>19</v>
      </c>
      <c r="D89" s="60">
        <v>1</v>
      </c>
      <c r="E89" s="39"/>
      <c r="F89" s="39" t="s">
        <v>26</v>
      </c>
      <c r="G89" s="41"/>
    </row>
    <row r="90" spans="1:7" ht="12.75">
      <c r="A90" s="60">
        <v>83</v>
      </c>
      <c r="B90" s="51" t="s">
        <v>155</v>
      </c>
      <c r="C90" s="60" t="s">
        <v>156</v>
      </c>
      <c r="D90" s="60">
        <v>1</v>
      </c>
      <c r="E90" s="40"/>
      <c r="F90" s="41" t="s">
        <v>237</v>
      </c>
      <c r="G90" s="40">
        <f>D90*E90</f>
        <v>0</v>
      </c>
    </row>
    <row r="91" spans="1:7" ht="12.75">
      <c r="A91" s="60">
        <v>84</v>
      </c>
      <c r="B91" s="41" t="s">
        <v>157</v>
      </c>
      <c r="C91" s="38" t="s">
        <v>19</v>
      </c>
      <c r="D91" s="38">
        <v>2</v>
      </c>
      <c r="E91" s="40"/>
      <c r="F91" s="40">
        <f>D91*E91</f>
        <v>0</v>
      </c>
      <c r="G91" s="41"/>
    </row>
    <row r="92" spans="1:7" ht="12.75">
      <c r="A92" s="60">
        <v>85</v>
      </c>
      <c r="B92" s="41" t="s">
        <v>22</v>
      </c>
      <c r="C92" s="38" t="s">
        <v>19</v>
      </c>
      <c r="D92" s="38">
        <f>D91</f>
        <v>2</v>
      </c>
      <c r="E92" s="40"/>
      <c r="F92" s="41" t="s">
        <v>237</v>
      </c>
      <c r="G92" s="40">
        <f>D92*E92</f>
        <v>0</v>
      </c>
    </row>
    <row r="93" spans="1:7" ht="12.75">
      <c r="A93" s="60">
        <v>86</v>
      </c>
      <c r="B93" s="41" t="s">
        <v>23</v>
      </c>
      <c r="C93" s="38" t="s">
        <v>19</v>
      </c>
      <c r="D93" s="38">
        <v>6</v>
      </c>
      <c r="E93" s="40"/>
      <c r="G93" s="40">
        <f>D93*E93</f>
        <v>0</v>
      </c>
    </row>
    <row r="94" spans="1:6" ht="12.75">
      <c r="A94" s="60">
        <v>87</v>
      </c>
      <c r="B94" s="41" t="s">
        <v>158</v>
      </c>
      <c r="C94" s="38" t="s">
        <v>19</v>
      </c>
      <c r="D94" s="38">
        <v>2</v>
      </c>
      <c r="E94" s="40"/>
      <c r="F94" s="40">
        <f>D94*E94</f>
        <v>0</v>
      </c>
    </row>
    <row r="95" spans="1:7" ht="12.75">
      <c r="A95" s="60">
        <v>88</v>
      </c>
      <c r="B95" s="41" t="s">
        <v>2</v>
      </c>
      <c r="C95" s="38" t="s">
        <v>19</v>
      </c>
      <c r="D95" s="38">
        <f>D94</f>
        <v>2</v>
      </c>
      <c r="E95" s="40"/>
      <c r="F95" s="41" t="s">
        <v>237</v>
      </c>
      <c r="G95" s="40">
        <f>D95*E95</f>
        <v>0</v>
      </c>
    </row>
    <row r="96" spans="1:7" ht="12.75">
      <c r="A96" s="60">
        <v>89</v>
      </c>
      <c r="B96" s="41" t="s">
        <v>213</v>
      </c>
      <c r="C96" s="38" t="s">
        <v>19</v>
      </c>
      <c r="D96" s="38">
        <v>4</v>
      </c>
      <c r="E96" s="40"/>
      <c r="F96" s="40">
        <f>D96*E96</f>
        <v>0</v>
      </c>
      <c r="G96" s="41"/>
    </row>
    <row r="97" spans="1:7" ht="12.75">
      <c r="A97" s="60">
        <v>90</v>
      </c>
      <c r="B97" s="41" t="s">
        <v>2</v>
      </c>
      <c r="C97" s="38" t="s">
        <v>19</v>
      </c>
      <c r="D97" s="38">
        <f>D96</f>
        <v>4</v>
      </c>
      <c r="E97" s="40"/>
      <c r="F97" s="41" t="s">
        <v>237</v>
      </c>
      <c r="G97" s="40">
        <f>D97*E97</f>
        <v>0</v>
      </c>
    </row>
    <row r="98" spans="1:6" ht="12.75">
      <c r="A98" s="60">
        <v>91</v>
      </c>
      <c r="B98" s="41" t="s">
        <v>214</v>
      </c>
      <c r="C98" s="38" t="s">
        <v>19</v>
      </c>
      <c r="D98" s="38">
        <v>4</v>
      </c>
      <c r="E98" s="40"/>
      <c r="F98" s="40">
        <f>D98*E98</f>
        <v>0</v>
      </c>
    </row>
    <row r="99" spans="1:7" ht="12.75">
      <c r="A99" s="60">
        <v>92</v>
      </c>
      <c r="B99" s="41" t="s">
        <v>2</v>
      </c>
      <c r="C99" s="38" t="s">
        <v>19</v>
      </c>
      <c r="D99" s="38">
        <f>D98</f>
        <v>4</v>
      </c>
      <c r="E99" s="68"/>
      <c r="G99" s="40">
        <f>D99*E99</f>
        <v>0</v>
      </c>
    </row>
    <row r="100" spans="1:6" ht="12.75">
      <c r="A100" s="60">
        <v>93</v>
      </c>
      <c r="B100" s="41" t="s">
        <v>215</v>
      </c>
      <c r="C100" s="38" t="s">
        <v>19</v>
      </c>
      <c r="D100" s="38">
        <v>4</v>
      </c>
      <c r="E100" s="68"/>
      <c r="F100" s="40">
        <f>D100*E100</f>
        <v>0</v>
      </c>
    </row>
    <row r="101" spans="1:7" ht="12.75">
      <c r="A101" s="60">
        <v>94</v>
      </c>
      <c r="B101" s="41" t="s">
        <v>22</v>
      </c>
      <c r="C101" s="38" t="s">
        <v>19</v>
      </c>
      <c r="D101" s="38">
        <f>D100</f>
        <v>4</v>
      </c>
      <c r="E101" s="68"/>
      <c r="G101" s="40">
        <f>D101*E101</f>
        <v>0</v>
      </c>
    </row>
    <row r="102" spans="1:7" ht="12.75">
      <c r="A102" s="60">
        <v>95</v>
      </c>
      <c r="B102" s="41" t="s">
        <v>159</v>
      </c>
      <c r="C102" s="38" t="s">
        <v>19</v>
      </c>
      <c r="D102" s="38">
        <v>145</v>
      </c>
      <c r="E102" s="68"/>
      <c r="G102" s="40">
        <f>D102*E102</f>
        <v>0</v>
      </c>
    </row>
    <row r="103" spans="1:7" ht="12.75">
      <c r="A103" s="60">
        <v>96</v>
      </c>
      <c r="B103" s="41" t="s">
        <v>160</v>
      </c>
      <c r="C103" s="38" t="s">
        <v>19</v>
      </c>
      <c r="D103" s="38">
        <v>30</v>
      </c>
      <c r="E103" s="68"/>
      <c r="G103" s="40">
        <f>D103*E103</f>
        <v>0</v>
      </c>
    </row>
    <row r="104" spans="1:6" ht="12.75">
      <c r="A104" s="60">
        <v>97</v>
      </c>
      <c r="B104" s="41" t="s">
        <v>161</v>
      </c>
      <c r="C104" s="38" t="s">
        <v>19</v>
      </c>
      <c r="D104" s="38">
        <v>26</v>
      </c>
      <c r="E104" s="68"/>
      <c r="F104" s="40">
        <f>D104*E104</f>
        <v>0</v>
      </c>
    </row>
    <row r="105" spans="1:7" ht="12.75">
      <c r="A105" s="60">
        <v>98</v>
      </c>
      <c r="B105" s="41" t="s">
        <v>22</v>
      </c>
      <c r="C105" s="38" t="s">
        <v>19</v>
      </c>
      <c r="D105" s="38">
        <f>D104</f>
        <v>26</v>
      </c>
      <c r="E105" s="68"/>
      <c r="G105" s="40">
        <f>D105*E105</f>
        <v>0</v>
      </c>
    </row>
    <row r="106" spans="1:6" ht="12.75">
      <c r="A106" s="60">
        <v>99</v>
      </c>
      <c r="B106" s="41" t="s">
        <v>162</v>
      </c>
      <c r="C106" s="38" t="s">
        <v>19</v>
      </c>
      <c r="D106" s="38">
        <v>6</v>
      </c>
      <c r="E106" s="68"/>
      <c r="F106" s="40">
        <f>D106*E106</f>
        <v>0</v>
      </c>
    </row>
    <row r="107" spans="1:7" ht="12.75">
      <c r="A107" s="60">
        <v>100</v>
      </c>
      <c r="B107" s="41" t="s">
        <v>22</v>
      </c>
      <c r="C107" s="38" t="s">
        <v>19</v>
      </c>
      <c r="D107" s="38">
        <f>D106</f>
        <v>6</v>
      </c>
      <c r="E107" s="68"/>
      <c r="G107" s="40">
        <f>D107*E107</f>
        <v>0</v>
      </c>
    </row>
    <row r="108" spans="1:6" ht="12.75">
      <c r="A108" s="60">
        <v>101</v>
      </c>
      <c r="B108" s="41" t="s">
        <v>163</v>
      </c>
      <c r="C108" s="38" t="s">
        <v>19</v>
      </c>
      <c r="D108" s="38">
        <v>6</v>
      </c>
      <c r="E108" s="68"/>
      <c r="F108" s="40">
        <f>D108*E108</f>
        <v>0</v>
      </c>
    </row>
    <row r="109" spans="1:7" ht="12.75">
      <c r="A109" s="60">
        <v>102</v>
      </c>
      <c r="B109" s="41" t="s">
        <v>22</v>
      </c>
      <c r="C109" s="38" t="s">
        <v>19</v>
      </c>
      <c r="D109" s="38">
        <f>D108</f>
        <v>6</v>
      </c>
      <c r="E109" s="68"/>
      <c r="G109" s="40">
        <f>D109*E109</f>
        <v>0</v>
      </c>
    </row>
    <row r="110" spans="1:6" ht="12.75">
      <c r="A110" s="60">
        <v>103</v>
      </c>
      <c r="B110" s="41" t="s">
        <v>164</v>
      </c>
      <c r="C110" s="38" t="s">
        <v>19</v>
      </c>
      <c r="D110" s="38">
        <v>2</v>
      </c>
      <c r="E110" s="68"/>
      <c r="F110" s="40">
        <f>D110*E110</f>
        <v>0</v>
      </c>
    </row>
    <row r="111" spans="1:7" ht="12.75">
      <c r="A111" s="60">
        <v>104</v>
      </c>
      <c r="B111" s="41" t="s">
        <v>22</v>
      </c>
      <c r="C111" s="38" t="s">
        <v>19</v>
      </c>
      <c r="D111" s="38">
        <f>D110</f>
        <v>2</v>
      </c>
      <c r="E111" s="68"/>
      <c r="G111" s="40">
        <f>D111*E111</f>
        <v>0</v>
      </c>
    </row>
    <row r="112" spans="1:7" ht="12.75">
      <c r="A112" s="60">
        <v>105</v>
      </c>
      <c r="B112" s="41" t="s">
        <v>165</v>
      </c>
      <c r="C112" s="38" t="s">
        <v>19</v>
      </c>
      <c r="D112" s="38">
        <v>1</v>
      </c>
      <c r="E112" s="68"/>
      <c r="G112" s="40">
        <f>D112*E112</f>
        <v>0</v>
      </c>
    </row>
    <row r="113" spans="1:6" ht="12.75">
      <c r="A113" s="60">
        <v>106</v>
      </c>
      <c r="B113" s="41" t="s">
        <v>166</v>
      </c>
      <c r="C113" s="38" t="s">
        <v>19</v>
      </c>
      <c r="D113" s="38">
        <v>3</v>
      </c>
      <c r="E113" s="68"/>
      <c r="F113" s="40">
        <f>D113*E113</f>
        <v>0</v>
      </c>
    </row>
    <row r="114" spans="1:7" ht="12.75">
      <c r="A114" s="60">
        <v>107</v>
      </c>
      <c r="B114" s="41" t="s">
        <v>22</v>
      </c>
      <c r="C114" s="38" t="s">
        <v>19</v>
      </c>
      <c r="D114" s="38">
        <f>D113</f>
        <v>3</v>
      </c>
      <c r="E114" s="68"/>
      <c r="G114" s="40">
        <f>D114*E114</f>
        <v>0</v>
      </c>
    </row>
    <row r="115" spans="1:6" ht="12.75">
      <c r="A115" s="60">
        <v>108</v>
      </c>
      <c r="B115" s="41" t="s">
        <v>218</v>
      </c>
      <c r="C115" s="38" t="s">
        <v>19</v>
      </c>
      <c r="D115" s="38">
        <v>3</v>
      </c>
      <c r="E115" s="68"/>
      <c r="F115" s="40">
        <f>D115*E115</f>
        <v>0</v>
      </c>
    </row>
    <row r="116" spans="1:7" ht="12.75">
      <c r="A116" s="60">
        <v>109</v>
      </c>
      <c r="B116" s="41" t="s">
        <v>22</v>
      </c>
      <c r="C116" s="38" t="s">
        <v>19</v>
      </c>
      <c r="D116" s="38">
        <f>D115</f>
        <v>3</v>
      </c>
      <c r="E116" s="68"/>
      <c r="G116" s="40">
        <f>D116*E116</f>
        <v>0</v>
      </c>
    </row>
    <row r="117" spans="1:6" ht="12.75">
      <c r="A117" s="60">
        <v>110</v>
      </c>
      <c r="B117" s="41" t="s">
        <v>219</v>
      </c>
      <c r="C117" s="38" t="s">
        <v>19</v>
      </c>
      <c r="D117" s="38">
        <v>9</v>
      </c>
      <c r="E117" s="68"/>
      <c r="F117" s="40">
        <f>D117*E117</f>
        <v>0</v>
      </c>
    </row>
    <row r="118" spans="1:7" ht="12.75">
      <c r="A118" s="60">
        <v>111</v>
      </c>
      <c r="B118" s="41" t="s">
        <v>22</v>
      </c>
      <c r="C118" s="38" t="s">
        <v>19</v>
      </c>
      <c r="D118" s="38">
        <f>D117</f>
        <v>9</v>
      </c>
      <c r="E118" s="68"/>
      <c r="G118" s="40">
        <f>D118*E118</f>
        <v>0</v>
      </c>
    </row>
    <row r="119" spans="1:6" ht="12.75">
      <c r="A119" s="60">
        <v>112</v>
      </c>
      <c r="B119" s="41" t="s">
        <v>220</v>
      </c>
      <c r="C119" s="38" t="s">
        <v>19</v>
      </c>
      <c r="D119" s="38">
        <v>6</v>
      </c>
      <c r="E119" s="68"/>
      <c r="F119" s="40">
        <f>D119*E119</f>
        <v>0</v>
      </c>
    </row>
    <row r="120" spans="1:7" ht="12.75">
      <c r="A120" s="60">
        <v>113</v>
      </c>
      <c r="B120" s="41" t="s">
        <v>22</v>
      </c>
      <c r="C120" s="38" t="s">
        <v>19</v>
      </c>
      <c r="D120" s="38">
        <f>D119</f>
        <v>6</v>
      </c>
      <c r="E120" s="68"/>
      <c r="G120" s="40">
        <f>D120*E120</f>
        <v>0</v>
      </c>
    </row>
    <row r="121" spans="1:6" ht="12.75">
      <c r="A121" s="60">
        <v>114</v>
      </c>
      <c r="B121" s="41" t="s">
        <v>167</v>
      </c>
      <c r="C121" s="38" t="s">
        <v>168</v>
      </c>
      <c r="D121" s="38">
        <f>0.4*D122</f>
        <v>8</v>
      </c>
      <c r="E121" s="68"/>
      <c r="F121" s="40">
        <f>D121*E121</f>
        <v>0</v>
      </c>
    </row>
    <row r="122" spans="1:7" ht="12.75">
      <c r="A122" s="60">
        <v>115</v>
      </c>
      <c r="B122" s="41" t="s">
        <v>22</v>
      </c>
      <c r="C122" s="38" t="s">
        <v>7</v>
      </c>
      <c r="D122" s="38">
        <v>20</v>
      </c>
      <c r="E122" s="68"/>
      <c r="G122" s="40">
        <f>D122*E122</f>
        <v>0</v>
      </c>
    </row>
    <row r="123" spans="1:6" ht="12.75">
      <c r="A123" s="60">
        <v>116</v>
      </c>
      <c r="B123" s="41" t="s">
        <v>169</v>
      </c>
      <c r="C123" s="38" t="s">
        <v>168</v>
      </c>
      <c r="D123" s="38">
        <f>0.62*D124</f>
        <v>18.6</v>
      </c>
      <c r="E123" s="68"/>
      <c r="F123" s="40">
        <f>D123*E123</f>
        <v>0</v>
      </c>
    </row>
    <row r="124" spans="1:7" ht="12.75">
      <c r="A124" s="60">
        <v>117</v>
      </c>
      <c r="B124" s="41" t="s">
        <v>22</v>
      </c>
      <c r="C124" s="38" t="s">
        <v>7</v>
      </c>
      <c r="D124" s="38">
        <v>30</v>
      </c>
      <c r="E124" s="68"/>
      <c r="G124" s="40">
        <f>D124*E124</f>
        <v>0</v>
      </c>
    </row>
    <row r="125" spans="1:6" ht="12.75">
      <c r="A125" s="60">
        <v>118</v>
      </c>
      <c r="B125" s="41" t="s">
        <v>222</v>
      </c>
      <c r="C125" s="38" t="s">
        <v>19</v>
      </c>
      <c r="D125" s="38">
        <v>6</v>
      </c>
      <c r="E125" s="68"/>
      <c r="F125" s="40">
        <f>D125*E125</f>
        <v>0</v>
      </c>
    </row>
    <row r="126" spans="1:7" ht="12.75">
      <c r="A126" s="60">
        <v>119</v>
      </c>
      <c r="B126" s="41" t="s">
        <v>22</v>
      </c>
      <c r="C126" s="38" t="s">
        <v>19</v>
      </c>
      <c r="D126" s="38">
        <f>D125</f>
        <v>6</v>
      </c>
      <c r="E126" s="68"/>
      <c r="G126" s="40">
        <f>D126*E126</f>
        <v>0</v>
      </c>
    </row>
    <row r="127" spans="1:6" ht="12.75">
      <c r="A127" s="60">
        <v>120</v>
      </c>
      <c r="B127" s="41" t="s">
        <v>170</v>
      </c>
      <c r="C127" s="38" t="s">
        <v>19</v>
      </c>
      <c r="D127" s="38">
        <v>6</v>
      </c>
      <c r="E127" s="68"/>
      <c r="F127" s="40">
        <f>D127*E127</f>
        <v>0</v>
      </c>
    </row>
    <row r="128" spans="1:7" ht="12.75">
      <c r="A128" s="60">
        <v>121</v>
      </c>
      <c r="B128" s="41" t="s">
        <v>22</v>
      </c>
      <c r="C128" s="38" t="s">
        <v>19</v>
      </c>
      <c r="D128" s="38">
        <f>D127</f>
        <v>6</v>
      </c>
      <c r="E128" s="68"/>
      <c r="G128" s="40">
        <f>D128*E128</f>
        <v>0</v>
      </c>
    </row>
    <row r="129" spans="1:6" ht="12.75">
      <c r="A129" s="60">
        <v>122</v>
      </c>
      <c r="B129" s="41" t="s">
        <v>223</v>
      </c>
      <c r="C129" s="38" t="s">
        <v>19</v>
      </c>
      <c r="D129" s="38">
        <v>12</v>
      </c>
      <c r="E129" s="68"/>
      <c r="F129" s="40">
        <f>D129*E129</f>
        <v>0</v>
      </c>
    </row>
    <row r="130" spans="1:7" ht="12.75">
      <c r="A130" s="60">
        <v>123</v>
      </c>
      <c r="B130" s="41" t="s">
        <v>22</v>
      </c>
      <c r="C130" s="38" t="s">
        <v>19</v>
      </c>
      <c r="D130" s="38">
        <f>D129</f>
        <v>12</v>
      </c>
      <c r="E130" s="68"/>
      <c r="G130" s="40">
        <f>D130*E130</f>
        <v>0</v>
      </c>
    </row>
    <row r="131" spans="1:6" ht="12.75">
      <c r="A131" s="60">
        <v>124</v>
      </c>
      <c r="B131" s="41" t="s">
        <v>221</v>
      </c>
      <c r="C131" s="38" t="s">
        <v>19</v>
      </c>
      <c r="D131" s="38">
        <v>4</v>
      </c>
      <c r="E131" s="68"/>
      <c r="F131" s="40">
        <f>D131*E131</f>
        <v>0</v>
      </c>
    </row>
    <row r="132" spans="1:7" ht="12.75">
      <c r="A132" s="60">
        <v>125</v>
      </c>
      <c r="B132" s="41" t="s">
        <v>22</v>
      </c>
      <c r="C132" s="38" t="s">
        <v>19</v>
      </c>
      <c r="D132" s="38">
        <f>D131</f>
        <v>4</v>
      </c>
      <c r="E132" s="68"/>
      <c r="G132" s="40">
        <f>D132*E132</f>
        <v>0</v>
      </c>
    </row>
    <row r="133" spans="1:7" ht="12.75">
      <c r="A133" s="60">
        <v>126</v>
      </c>
      <c r="B133" s="41" t="s">
        <v>23</v>
      </c>
      <c r="C133" s="38" t="s">
        <v>19</v>
      </c>
      <c r="D133" s="38">
        <v>24</v>
      </c>
      <c r="E133" s="68"/>
      <c r="G133" s="40">
        <f>D133*E133</f>
        <v>0</v>
      </c>
    </row>
    <row r="134" spans="1:6" ht="12.75">
      <c r="A134" s="60">
        <v>127</v>
      </c>
      <c r="B134" s="41" t="s">
        <v>224</v>
      </c>
      <c r="C134" s="38" t="s">
        <v>19</v>
      </c>
      <c r="D134" s="38">
        <v>6</v>
      </c>
      <c r="E134" s="68"/>
      <c r="F134" s="40">
        <f>D134*E134</f>
        <v>0</v>
      </c>
    </row>
    <row r="135" spans="1:7" ht="12.75">
      <c r="A135" s="60">
        <v>128</v>
      </c>
      <c r="B135" s="41" t="s">
        <v>22</v>
      </c>
      <c r="C135" s="38" t="s">
        <v>19</v>
      </c>
      <c r="D135" s="38">
        <f>D134</f>
        <v>6</v>
      </c>
      <c r="E135" s="68"/>
      <c r="G135" s="40">
        <f>D135*E135</f>
        <v>0</v>
      </c>
    </row>
    <row r="136" spans="1:7" ht="12.75">
      <c r="A136" s="60">
        <v>129</v>
      </c>
      <c r="B136" s="41" t="s">
        <v>23</v>
      </c>
      <c r="C136" s="38" t="s">
        <v>19</v>
      </c>
      <c r="D136" s="38">
        <f>2*D134</f>
        <v>12</v>
      </c>
      <c r="E136" s="68"/>
      <c r="G136" s="40">
        <f>D136*E136</f>
        <v>0</v>
      </c>
    </row>
    <row r="137" spans="1:6" ht="12.75">
      <c r="A137" s="60">
        <v>130</v>
      </c>
      <c r="B137" s="51" t="s">
        <v>227</v>
      </c>
      <c r="C137" s="60" t="s">
        <v>19</v>
      </c>
      <c r="D137" s="60">
        <v>10</v>
      </c>
      <c r="E137" s="68"/>
      <c r="F137" s="40">
        <f>D137*E137</f>
        <v>0</v>
      </c>
    </row>
    <row r="138" spans="1:7" ht="12.75">
      <c r="A138" s="60">
        <v>131</v>
      </c>
      <c r="B138" s="51" t="s">
        <v>151</v>
      </c>
      <c r="C138" s="60" t="s">
        <v>152</v>
      </c>
      <c r="D138" s="60">
        <v>1</v>
      </c>
      <c r="E138" s="68"/>
      <c r="G138" s="40">
        <f>D138*E138</f>
        <v>0</v>
      </c>
    </row>
    <row r="139" spans="1:6" ht="12.75">
      <c r="A139" s="60">
        <v>132</v>
      </c>
      <c r="B139" s="41" t="s">
        <v>226</v>
      </c>
      <c r="C139" s="38" t="s">
        <v>19</v>
      </c>
      <c r="D139" s="38">
        <v>2</v>
      </c>
      <c r="E139" s="39"/>
      <c r="F139" s="39" t="s">
        <v>26</v>
      </c>
    </row>
    <row r="140" spans="1:7" ht="12.75">
      <c r="A140" s="60">
        <v>133</v>
      </c>
      <c r="B140" s="41" t="s">
        <v>22</v>
      </c>
      <c r="C140" s="38" t="s">
        <v>19</v>
      </c>
      <c r="D140" s="38">
        <f>D139</f>
        <v>2</v>
      </c>
      <c r="E140" s="68"/>
      <c r="G140" s="40">
        <f>D140*E140</f>
        <v>0</v>
      </c>
    </row>
    <row r="141" spans="1:7" ht="12.75">
      <c r="A141" s="60">
        <v>134</v>
      </c>
      <c r="B141" s="41" t="s">
        <v>23</v>
      </c>
      <c r="C141" s="38" t="s">
        <v>19</v>
      </c>
      <c r="D141" s="38">
        <f>4*D139</f>
        <v>8</v>
      </c>
      <c r="E141" s="68"/>
      <c r="G141" s="40">
        <f>D141*E141</f>
        <v>0</v>
      </c>
    </row>
    <row r="142" spans="1:4" ht="12.75">
      <c r="A142" s="60"/>
      <c r="B142" s="41"/>
      <c r="C142" s="38"/>
      <c r="D142" s="38"/>
    </row>
    <row r="143" spans="1:7" ht="12.75">
      <c r="A143" s="41"/>
      <c r="B143" s="41" t="s">
        <v>171</v>
      </c>
      <c r="C143" s="41"/>
      <c r="D143" s="41"/>
      <c r="F143" s="71">
        <f>SUM(F8:F142)</f>
        <v>0</v>
      </c>
      <c r="G143" s="41"/>
    </row>
    <row r="144" spans="1:7" ht="12.75">
      <c r="A144" s="41"/>
      <c r="B144" s="41" t="s">
        <v>172</v>
      </c>
      <c r="C144" s="60" t="s">
        <v>173</v>
      </c>
      <c r="D144" s="62">
        <v>3</v>
      </c>
      <c r="F144" s="40">
        <f>F143*3%</f>
        <v>0</v>
      </c>
      <c r="G144" s="71"/>
    </row>
    <row r="145" spans="1:7" ht="12.75">
      <c r="A145" s="41"/>
      <c r="B145" s="41" t="s">
        <v>174</v>
      </c>
      <c r="C145" s="41"/>
      <c r="D145" s="41"/>
      <c r="F145" s="71">
        <f>F143+F144</f>
        <v>0</v>
      </c>
      <c r="G145" s="71"/>
    </row>
    <row r="146" spans="1:7" ht="12.75">
      <c r="A146" s="41"/>
      <c r="B146" s="41"/>
      <c r="C146" s="41"/>
      <c r="D146" s="41"/>
      <c r="F146" s="71"/>
      <c r="G146" s="71"/>
    </row>
    <row r="147" spans="1:7" ht="12.75">
      <c r="A147" s="41"/>
      <c r="B147" s="41" t="s">
        <v>240</v>
      </c>
      <c r="C147" s="41"/>
      <c r="D147" s="41"/>
      <c r="E147" s="41"/>
      <c r="F147" s="41"/>
      <c r="G147" s="40">
        <f>SUM(DODÁVKY_ROZPOČET!G8:G263)+SUM(MONTÁŽ_ROZPOČET!G8:G146)</f>
        <v>0</v>
      </c>
    </row>
    <row r="148" spans="1:7" ht="12.75">
      <c r="A148" s="41"/>
      <c r="B148" s="41" t="s">
        <v>225</v>
      </c>
      <c r="C148" s="38" t="s">
        <v>176</v>
      </c>
      <c r="D148" s="62">
        <v>200</v>
      </c>
      <c r="E148" s="68"/>
      <c r="F148" s="41"/>
      <c r="G148" s="40">
        <f>D148*E148</f>
        <v>0</v>
      </c>
    </row>
    <row r="149" spans="1:7" ht="12.75">
      <c r="A149" s="41"/>
      <c r="B149" s="41" t="s">
        <v>175</v>
      </c>
      <c r="C149" s="38" t="s">
        <v>176</v>
      </c>
      <c r="D149" s="62">
        <v>50</v>
      </c>
      <c r="E149" s="68"/>
      <c r="F149" s="41"/>
      <c r="G149" s="40">
        <f>D149*E149</f>
        <v>0</v>
      </c>
    </row>
    <row r="150" spans="1:7" ht="12.75">
      <c r="A150" s="41"/>
      <c r="B150" s="41"/>
      <c r="C150" s="41"/>
      <c r="D150" s="41"/>
      <c r="E150" s="41"/>
      <c r="F150" s="41"/>
      <c r="G150" s="40"/>
    </row>
    <row r="151" spans="1:7" ht="17.25">
      <c r="A151" s="5"/>
      <c r="B151" s="85" t="s">
        <v>239</v>
      </c>
      <c r="C151" s="5"/>
      <c r="D151" s="5"/>
      <c r="E151" s="72"/>
      <c r="F151" s="73"/>
      <c r="G151" s="74">
        <f>TRUNC(F145+G147+G148+G149)</f>
        <v>0</v>
      </c>
    </row>
    <row r="152" spans="1:7" ht="17.25">
      <c r="A152" s="5"/>
      <c r="B152" s="85"/>
      <c r="C152" s="5"/>
      <c r="D152" s="5"/>
      <c r="E152" s="5"/>
      <c r="F152" s="73"/>
      <c r="G152" s="74"/>
    </row>
    <row r="153" spans="1:7" ht="15.75">
      <c r="A153" s="55"/>
      <c r="B153" s="56" t="s">
        <v>177</v>
      </c>
      <c r="C153" s="55"/>
      <c r="D153" s="55"/>
      <c r="E153" s="5"/>
      <c r="F153" s="5"/>
      <c r="G153" s="5"/>
    </row>
    <row r="154" spans="1:7" ht="12.75">
      <c r="A154" s="21">
        <v>1</v>
      </c>
      <c r="B154" s="19" t="s">
        <v>178</v>
      </c>
      <c r="C154" s="38" t="s">
        <v>19</v>
      </c>
      <c r="D154" s="21">
        <v>122</v>
      </c>
      <c r="E154" s="76"/>
      <c r="F154" s="5"/>
      <c r="G154" s="77">
        <f>D154*E154</f>
        <v>0</v>
      </c>
    </row>
    <row r="155" spans="1:7" ht="12.75">
      <c r="A155" s="21"/>
      <c r="B155" s="19"/>
      <c r="C155" s="38"/>
      <c r="D155" s="21"/>
      <c r="F155" s="75"/>
      <c r="G155" s="55"/>
    </row>
    <row r="156" spans="1:6" ht="12.75">
      <c r="A156" s="5"/>
      <c r="B156" s="5"/>
      <c r="C156" s="5"/>
      <c r="D156" s="4"/>
      <c r="E156" s="78"/>
      <c r="F156" s="19"/>
    </row>
    <row r="157" spans="1:7" ht="15.75">
      <c r="A157" s="55"/>
      <c r="B157" s="56" t="s">
        <v>179</v>
      </c>
      <c r="C157" s="55"/>
      <c r="D157" s="63"/>
      <c r="E157" s="5"/>
      <c r="F157" s="19"/>
      <c r="G157" s="79"/>
    </row>
    <row r="158" spans="1:7" ht="12.75">
      <c r="A158" s="21">
        <v>1</v>
      </c>
      <c r="B158" s="19" t="s">
        <v>180</v>
      </c>
      <c r="C158" s="38" t="s">
        <v>176</v>
      </c>
      <c r="D158" s="21">
        <v>60</v>
      </c>
      <c r="E158" s="76"/>
      <c r="F158" s="5"/>
      <c r="G158" s="77">
        <f>D158*E158</f>
        <v>0</v>
      </c>
    </row>
    <row r="159" spans="6:7" ht="12.75">
      <c r="F159" s="75"/>
      <c r="G159" s="55"/>
    </row>
    <row r="160" ht="12.75">
      <c r="F160" s="19"/>
    </row>
    <row r="161" spans="1:4" ht="15.75">
      <c r="A161" s="64"/>
      <c r="B161" s="56" t="s">
        <v>181</v>
      </c>
      <c r="C161" s="64"/>
      <c r="D161" s="65"/>
    </row>
    <row r="162" spans="1:5" ht="12.75">
      <c r="A162" s="64"/>
      <c r="B162" s="66"/>
      <c r="C162" s="64"/>
      <c r="D162" s="65"/>
      <c r="E162" s="64"/>
    </row>
    <row r="163" spans="1:7" ht="12.75">
      <c r="A163" s="38">
        <v>1</v>
      </c>
      <c r="B163" s="41" t="s">
        <v>182</v>
      </c>
      <c r="C163" s="38" t="s">
        <v>183</v>
      </c>
      <c r="D163" s="60">
        <v>0.05</v>
      </c>
      <c r="E163" s="40"/>
      <c r="F163" s="80"/>
      <c r="G163" s="40">
        <f>D163*E163</f>
        <v>0</v>
      </c>
    </row>
    <row r="164" spans="1:7" ht="12.75">
      <c r="A164" s="38">
        <v>2</v>
      </c>
      <c r="B164" s="41" t="s">
        <v>184</v>
      </c>
      <c r="C164" s="38" t="s">
        <v>7</v>
      </c>
      <c r="D164" s="60">
        <v>50</v>
      </c>
      <c r="E164" s="40"/>
      <c r="F164" s="80"/>
      <c r="G164" s="40">
        <f>D164*E164</f>
        <v>0</v>
      </c>
    </row>
    <row r="165" spans="1:7" ht="12.75">
      <c r="A165" s="38">
        <v>3</v>
      </c>
      <c r="B165" s="41" t="s">
        <v>185</v>
      </c>
      <c r="C165" s="38" t="s">
        <v>7</v>
      </c>
      <c r="D165" s="60">
        <f>D164</f>
        <v>50</v>
      </c>
      <c r="E165" s="40"/>
      <c r="F165" s="19"/>
      <c r="G165" s="40">
        <f>D165*E165</f>
        <v>0</v>
      </c>
    </row>
    <row r="166" spans="1:7" ht="12.75">
      <c r="A166" s="38">
        <v>4</v>
      </c>
      <c r="B166" s="41" t="s">
        <v>186</v>
      </c>
      <c r="C166" s="38" t="s">
        <v>7</v>
      </c>
      <c r="D166" s="60">
        <f>D165</f>
        <v>50</v>
      </c>
      <c r="E166" s="40"/>
      <c r="F166" s="19"/>
      <c r="G166" s="40">
        <f>D166*E166</f>
        <v>0</v>
      </c>
    </row>
    <row r="167" spans="1:7" ht="12.75">
      <c r="A167" s="38">
        <v>5</v>
      </c>
      <c r="B167" s="41" t="s">
        <v>187</v>
      </c>
      <c r="C167" s="38" t="s">
        <v>7</v>
      </c>
      <c r="D167" s="60">
        <f>D166</f>
        <v>50</v>
      </c>
      <c r="E167" s="40"/>
      <c r="F167" s="19"/>
      <c r="G167" s="40">
        <f>D167*E167</f>
        <v>0</v>
      </c>
    </row>
    <row r="168" spans="1:4" ht="12.75">
      <c r="A168" s="36"/>
      <c r="B168" s="37"/>
      <c r="C168" s="38"/>
      <c r="D168" s="38"/>
    </row>
    <row r="169" spans="1:7" ht="12.75">
      <c r="A169" s="41"/>
      <c r="B169" s="41" t="s">
        <v>188</v>
      </c>
      <c r="C169" s="41"/>
      <c r="D169" s="41"/>
      <c r="F169" s="19"/>
      <c r="G169" s="71">
        <f>SUM(G163:G167)</f>
        <v>0</v>
      </c>
    </row>
    <row r="170" spans="1:7" ht="12.75">
      <c r="A170" s="41"/>
      <c r="B170" s="41" t="s">
        <v>189</v>
      </c>
      <c r="C170" s="38" t="s">
        <v>173</v>
      </c>
      <c r="D170" s="38">
        <v>4.6</v>
      </c>
      <c r="F170" s="19"/>
      <c r="G170" s="40">
        <f>G169*4.6%</f>
        <v>0</v>
      </c>
    </row>
    <row r="171" ht="12.75">
      <c r="F171" s="40"/>
    </row>
    <row r="172" ht="12.75">
      <c r="F172" s="19"/>
    </row>
    <row r="173" spans="6:7" ht="15">
      <c r="F173" s="19"/>
      <c r="G173" s="74">
        <f>TRUNC(G169+G170)</f>
        <v>0</v>
      </c>
    </row>
    <row r="175" ht="12.75">
      <c r="F175" s="5"/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jvidernan</cp:lastModifiedBy>
  <cp:lastPrinted>2017-09-27T10:12:25Z</cp:lastPrinted>
  <dcterms:created xsi:type="dcterms:W3CDTF">2000-02-25T15:22:29Z</dcterms:created>
  <dcterms:modified xsi:type="dcterms:W3CDTF">2017-10-03T06:16:53Z</dcterms:modified>
  <cp:category/>
  <cp:version/>
  <cp:contentType/>
  <cp:contentStatus/>
</cp:coreProperties>
</file>